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old\Jelena\JAVNA OBJAVA TROŠENJA NOVCA\objavljeno\2026\"/>
    </mc:Choice>
  </mc:AlternateContent>
  <bookViews>
    <workbookView xWindow="0" yWindow="0" windowWidth="28740" windowHeight="11610" tabRatio="560"/>
  </bookViews>
  <sheets>
    <sheet name="List1" sheetId="1" r:id="rId1"/>
  </sheets>
  <definedNames>
    <definedName name="_FiltarBaze" localSheetId="0" hidden="1">List1!$A$7:$M$348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E102" i="1"/>
  <c r="A362" i="1" l="1"/>
  <c r="A365" i="1"/>
  <c r="E99" i="1"/>
  <c r="E138" i="1"/>
  <c r="E77" i="1"/>
  <c r="E130" i="1"/>
  <c r="A367" i="1"/>
  <c r="A368" i="1" l="1"/>
  <c r="A373" i="1" l="1"/>
  <c r="E351" i="1" l="1"/>
  <c r="E352" i="1" s="1"/>
  <c r="E272" i="1" l="1"/>
  <c r="E170" i="1"/>
  <c r="E166" i="1"/>
  <c r="E157" i="1"/>
  <c r="E152" i="1"/>
  <c r="E143" i="1"/>
  <c r="E116" i="1"/>
  <c r="E103" i="1"/>
  <c r="E43" i="1"/>
  <c r="E135" i="1" l="1"/>
  <c r="E266" i="1"/>
  <c r="E291" i="1"/>
  <c r="E343" i="1"/>
  <c r="E348" i="1" l="1"/>
  <c r="E315" i="1" l="1"/>
  <c r="E44" i="1" l="1"/>
  <c r="E172" i="1" l="1"/>
  <c r="E292" i="1" s="1"/>
  <c r="E105" i="1" l="1"/>
  <c r="E136" i="1" s="1"/>
  <c r="E345" i="1" l="1"/>
  <c r="E349" i="1" s="1"/>
  <c r="E353" i="1" s="1"/>
  <c r="B375" i="1" l="1"/>
</calcChain>
</file>

<file path=xl/sharedStrings.xml><?xml version="1.0" encoding="utf-8"?>
<sst xmlns="http://schemas.openxmlformats.org/spreadsheetml/2006/main" count="1658" uniqueCount="467">
  <si>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</si>
  <si>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</si>
  <si>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</si>
  <si>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</si>
  <si>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</si>
  <si>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</si>
  <si>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</si>
  <si>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</si>
  <si>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</si>
  <si>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</si>
  <si>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</si>
  <si>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</si>
  <si>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</si>
  <si>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</si>
  <si>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</si>
  <si>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</si>
  <si>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</si>
  <si>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</si>
  <si>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</si>
  <si>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</si>
  <si>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</si>
  <si>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</si>
  <si>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</si>
  <si>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</si>
  <si>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</si>
  <si>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</si>
  <si>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</si>
  <si>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</si>
  <si>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</si>
  <si>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</si>
  <si>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</si>
  <si>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</si>
  <si>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</si>
  <si>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</si>
  <si>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</si>
  <si>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</si>
  <si>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</si>
  <si>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</si>
  <si>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</si>
  <si>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</si>
  <si>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</si>
  <si>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</si>
  <si>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</si>
  <si>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</si>
  <si>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</si>
  <si>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</si>
  <si>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</si>
  <si>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</si>
  <si>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</si>
  <si>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</si>
  <si>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</si>
  <si>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</si>
  <si>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</si>
  <si>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</si>
  <si>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</si>
  <si>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</si>
  <si>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</si>
  <si>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</si>
  <si>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</si>
  <si>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</si>
  <si>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</si>
  <si>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</si>
  <si>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</si>
  <si>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</si>
  <si>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</si>
  <si>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</si>
  <si>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</si>
  <si>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</si>
  <si>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</si>
  <si>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</si>
  <si>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</si>
  <si>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</si>
  <si>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</si>
  <si>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</si>
  <si>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</si>
  <si>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</si>
  <si>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</si>
  <si>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</si>
  <si>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</si>
  <si>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</si>
  <si>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</si>
  <si>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</si>
  <si>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</si>
  <si>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</si>
  <si>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</si>
  <si>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</si>
  <si>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</si>
  <si>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</si>
  <si>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</si>
  <si>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</si>
  <si>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Grafičke usluge</t>
  </si>
  <si>
    <t>Studentski centar Split d.o.o.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</si>
  <si>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</si>
  <si>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</si>
  <si>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</si>
  <si>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</si>
  <si>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</si>
  <si>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</si>
  <si>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</si>
  <si>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</si>
  <si>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</si>
  <si>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</si>
  <si>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</si>
  <si>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</si>
  <si>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</si>
  <si>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</si>
  <si>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</si>
  <si>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</si>
  <si>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</si>
  <si>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</si>
  <si>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</si>
  <si>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</si>
  <si>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</si>
  <si>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</si>
  <si>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</si>
  <si>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</si>
  <si>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</si>
  <si>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</si>
  <si>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</si>
  <si>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</si>
  <si>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</si>
  <si>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</si>
  <si>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</si>
  <si>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</si>
  <si>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</si>
  <si>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</si>
  <si>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</si>
  <si>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</si>
  <si>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</si>
  <si>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</si>
  <si>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</si>
  <si>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</si>
  <si>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</si>
  <si>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</si>
  <si>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</si>
  <si>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</si>
  <si>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</si>
  <si>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</si>
  <si>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</si>
  <si>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</si>
  <si>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</si>
  <si>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</si>
  <si>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</si>
  <si>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</si>
  <si>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</si>
  <si>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</si>
  <si>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</si>
  <si>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</si>
  <si>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</si>
  <si>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</si>
  <si>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</si>
  <si>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</si>
  <si>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</si>
  <si>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</si>
  <si>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</si>
  <si>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</si>
  <si>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 xml:space="preserve">Flixbus </t>
  </si>
  <si>
    <t>Muzej Iluzija Spit</t>
  </si>
  <si>
    <t>MY TRIP</t>
  </si>
  <si>
    <t>Obvezni pregledi zaposlenika</t>
  </si>
  <si>
    <t>Agramlife osiguranje d.d.</t>
  </si>
  <si>
    <t>Moj kod spektar j.d.o.o.</t>
  </si>
  <si>
    <t>Hotel Varaždin d.o.o.</t>
  </si>
  <si>
    <t>Kotizacija</t>
  </si>
  <si>
    <t>SLOVENIA BALLET TUTU GRAND PRIX</t>
  </si>
  <si>
    <t>IMMCC</t>
  </si>
  <si>
    <t>ĆATIĆ ŽELJKO</t>
  </si>
  <si>
    <t>NAKNADA OSOBAMA IZVAN RADNOG ODNOSA</t>
  </si>
  <si>
    <t>KTC D.D.</t>
  </si>
  <si>
    <t>Križevci</t>
  </si>
  <si>
    <t>23950119865</t>
  </si>
  <si>
    <t>95970838122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</si>
  <si>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</si>
  <si>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</si>
  <si>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</si>
  <si>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</si>
  <si>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</si>
  <si>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</si>
  <si>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</si>
  <si>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</si>
  <si>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</si>
  <si>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</si>
  <si>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02233493040</t>
  </si>
  <si>
    <t>Školska knjiga d.o.o.</t>
  </si>
  <si>
    <t>Literatura, knjige, note</t>
  </si>
  <si>
    <t>Semko d.o.o.</t>
  </si>
  <si>
    <t>Telegram roda vl. Boštjan Jelečević</t>
  </si>
  <si>
    <t>Ostali troškovi</t>
  </si>
  <si>
    <t>ESTA CONFERENCE</t>
  </si>
  <si>
    <t>HOTEL CITY MARIBOR</t>
  </si>
  <si>
    <t>JU MUSIC SCHOOL TIVAT</t>
  </si>
  <si>
    <t>OGŠ Lovre pl. Matačić</t>
  </si>
  <si>
    <t xml:space="preserve">Croata airlines </t>
  </si>
  <si>
    <t>Toral d.o.o.</t>
  </si>
  <si>
    <t xml:space="preserve">Atelier Pavlinić </t>
  </si>
  <si>
    <t>Tramax d.o.o.</t>
  </si>
  <si>
    <t>Lidl Hrvatska d.o.o.</t>
  </si>
  <si>
    <t>VIATOR D.O.O.</t>
  </si>
  <si>
    <t>Elza d.o.o.</t>
  </si>
  <si>
    <t>Tommy d.o.o.</t>
  </si>
  <si>
    <t>Sredstva za čišćenje</t>
  </si>
  <si>
    <t>Pevex d.d.</t>
  </si>
  <si>
    <t>Sesvete</t>
  </si>
  <si>
    <t>Usluge promidžbe i informiranja</t>
  </si>
  <si>
    <t>ZUPAN MARKO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</si>
  <si>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</si>
  <si>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</si>
  <si>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</si>
  <si>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</si>
  <si>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</si>
  <si>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</si>
  <si>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</si>
  <si>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</si>
  <si>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SMAILOVIĆ HUART VIOLETA</t>
  </si>
  <si>
    <t>JAGO ALFRED</t>
  </si>
  <si>
    <t>BOŠNJAK IVANA</t>
  </si>
  <si>
    <t>BULIČIĆ MARIO</t>
  </si>
  <si>
    <t>KERUM DAVORKA</t>
  </si>
  <si>
    <t>BAULE IVO</t>
  </si>
  <si>
    <t>PRVINIĆ IVAN</t>
  </si>
  <si>
    <t>RADALJ ANKICA</t>
  </si>
  <si>
    <t>ALLA MODA VL. Vinko Paškalin</t>
  </si>
  <si>
    <t>64731717121</t>
  </si>
  <si>
    <t>66089976432</t>
  </si>
  <si>
    <t>Velika Gorica</t>
  </si>
  <si>
    <t>21270210680</t>
  </si>
  <si>
    <t>71419404424</t>
  </si>
  <si>
    <t>27266677858</t>
  </si>
  <si>
    <t>Acquisitum magnum d.o.o.</t>
  </si>
  <si>
    <t>89836623071</t>
  </si>
  <si>
    <t>Grašo kommerce d.o.o.</t>
  </si>
  <si>
    <t>MIRAKUL D.O.O.</t>
  </si>
  <si>
    <t>42474114531</t>
  </si>
  <si>
    <t>82361710098</t>
  </si>
  <si>
    <t>Projekt prijem j.d.o.o.</t>
  </si>
  <si>
    <t>11685479613</t>
  </si>
  <si>
    <t>Omiš</t>
  </si>
  <si>
    <t>terme lendava turizem in gostinstvo d.o.o.</t>
  </si>
  <si>
    <t>Euro-unit d.o.o.</t>
  </si>
  <si>
    <t>Binar d.o.o.</t>
  </si>
  <si>
    <t>Servis za klavijature Lukić</t>
  </si>
  <si>
    <t>Studio 9 vl. Dragan Radoš</t>
  </si>
  <si>
    <t xml:space="preserve">Maslina </t>
  </si>
  <si>
    <t>Super audio d.o.o.</t>
  </si>
  <si>
    <t>SaXart vl. Nereo Arbula</t>
  </si>
  <si>
    <t>MINA MEDIA VL.</t>
  </si>
  <si>
    <t>Stobreč</t>
  </si>
  <si>
    <t>AUTO 108 j.do.o.</t>
  </si>
  <si>
    <t>Baletna škola vl. Duje Perišin</t>
  </si>
  <si>
    <t>Jafra print d.o.o.</t>
  </si>
  <si>
    <t>ZAJCEV PAVLE</t>
  </si>
  <si>
    <t>Kraš prehrambena industrija d.d.</t>
  </si>
  <si>
    <t>Apartmani Split vl. Dragica Bilić</t>
  </si>
  <si>
    <t>KONZUM D.D.</t>
  </si>
  <si>
    <t>Studenac d.o.o.</t>
  </si>
  <si>
    <t>ROTOR D.O.O.</t>
  </si>
  <si>
    <t>Kartuar 2024</t>
  </si>
  <si>
    <t>Divota d.o.o.</t>
  </si>
  <si>
    <t>Berliner d.o.o.</t>
  </si>
  <si>
    <t>Nebula d.o.o.</t>
  </si>
  <si>
    <t>Aero Studio d.o.o.</t>
  </si>
  <si>
    <t>52359280349</t>
  </si>
  <si>
    <t>Umjetnička organizacija Stojan Stojanov Gančev</t>
  </si>
  <si>
    <t>3299 ostali nespomenuti rashodi</t>
  </si>
  <si>
    <t>MAMIĆ JOSIPA</t>
  </si>
  <si>
    <t>BATOŠ IVAN</t>
  </si>
  <si>
    <t>HILL RENATA</t>
  </si>
  <si>
    <t>FERRARI GIACOMO ENRI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</si>
  <si>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</si>
  <si>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</si>
  <si>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</si>
  <si>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</si>
  <si>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</si>
  <si>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</si>
  <si>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</si>
  <si>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</si>
  <si>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</si>
  <si>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</si>
  <si>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</si>
  <si>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</si>
  <si>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</si>
  <si>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</si>
  <si>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</si>
  <si>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</si>
  <si>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</si>
  <si>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</si>
  <si>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</si>
  <si>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</si>
  <si>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PUK TOMIĆ LOVORKA</t>
  </si>
  <si>
    <t>KAHLE ASJA</t>
  </si>
  <si>
    <t>HOTEL INTERNATIONAL GORIZIA</t>
  </si>
  <si>
    <t>Yvone Rocher Enterprise Individuelle</t>
  </si>
  <si>
    <t>Ostali materijali za rad</t>
  </si>
  <si>
    <t>01927380542</t>
  </si>
  <si>
    <t>Ugostiteljski obrt Vanja vl. Vanja Brčić</t>
  </si>
  <si>
    <t>Obt Paula vl. Paula Paljuši Matić</t>
  </si>
  <si>
    <t>Maca d.o.o.</t>
  </si>
  <si>
    <t>Bramil vl.  Željana Pezer</t>
  </si>
  <si>
    <t>03808953530</t>
  </si>
  <si>
    <t>A&amp;M vl. Anka Šiško</t>
  </si>
  <si>
    <t>West Gate Tower d.o.o.</t>
  </si>
  <si>
    <t>Kamarin d.o.o.</t>
  </si>
  <si>
    <t>07833571265</t>
  </si>
  <si>
    <t>62405392824</t>
  </si>
  <si>
    <t>Škare trade d.o.o.</t>
  </si>
  <si>
    <t>Radna I zaštitna obuća I djeća</t>
  </si>
  <si>
    <t>Cian d.o.o.</t>
  </si>
  <si>
    <t xml:space="preserve">Deratizacija </t>
  </si>
  <si>
    <t>HNK SPLIT</t>
  </si>
  <si>
    <t>Condor B&amp;B Split</t>
  </si>
  <si>
    <t>Celić apartmani vl.</t>
  </si>
  <si>
    <t>ST-Vision vl. Andrea Klepo</t>
  </si>
  <si>
    <t>DRUŠTVENO SLOVENSKIH FLAUTISTA</t>
  </si>
  <si>
    <t>MB FRIGO GRUPA D.O.O.</t>
  </si>
  <si>
    <t>O.M. SUPORT D.O.O.</t>
  </si>
  <si>
    <t>YMTE</t>
  </si>
  <si>
    <t>Donacije u naravi</t>
  </si>
  <si>
    <t>DONACIJE I OSTALI RASHODI</t>
  </si>
  <si>
    <t>My Trip</t>
  </si>
  <si>
    <t>FAM BARCELONA</t>
  </si>
  <si>
    <t>Destinacijska agencija Križevci d.o.o.</t>
  </si>
  <si>
    <t>Obrt Net vl. Damir Milova</t>
  </si>
  <si>
    <t>MOT vl. Sunčica Bandić</t>
  </si>
  <si>
    <t>Štikla d.o.o.</t>
  </si>
  <si>
    <t>Muller trgovina Zagreb d.o.o.</t>
  </si>
  <si>
    <t>Gligora delikatesa d.o.o.</t>
  </si>
  <si>
    <t>Kolan</t>
  </si>
  <si>
    <t>Zračna luka Split d.o.o.</t>
  </si>
  <si>
    <t>K.Štafilić</t>
  </si>
  <si>
    <t>Društvo Baletnih umjetnikov Slovenije</t>
  </si>
  <si>
    <t>Jurić Pešić Božo</t>
  </si>
  <si>
    <t>Čuić Hrvoje</t>
  </si>
  <si>
    <t>MATOŠIĆ JAKŠA</t>
  </si>
  <si>
    <t>Lara Jurešić</t>
  </si>
  <si>
    <t>Naknada troškova smještaja vanjskim suradnicima (bruto iznos s doprinosima na bru)</t>
  </si>
  <si>
    <t>BILOKRYNYTSKYI MAKSIM</t>
  </si>
  <si>
    <t>UNUŠIĆ TOMISLAV</t>
  </si>
  <si>
    <t>ŽUPIĆ MATE</t>
  </si>
  <si>
    <t>JURIĆ PEŠIĆ BOŽO</t>
  </si>
  <si>
    <t>ČUIĆ HRVOJE</t>
  </si>
  <si>
    <t>ČIPČIĆ KLARA</t>
  </si>
  <si>
    <t>VUČKOVIĆ DINA</t>
  </si>
  <si>
    <t>Župić Božo</t>
  </si>
  <si>
    <t>IVANIŠEVIĆ PETAR</t>
  </si>
  <si>
    <t>ŠIROVIĆ KARMEN</t>
  </si>
  <si>
    <t>KARAKAŠ ISIDORA</t>
  </si>
  <si>
    <t>KOVAČEVIĆ SANDRA</t>
  </si>
  <si>
    <t>MRVALJ KATARINA</t>
  </si>
  <si>
    <t>12852359105</t>
  </si>
  <si>
    <t>04201603871</t>
  </si>
  <si>
    <t>Cvjećarnica MIS vl. Ivana Radić</t>
  </si>
  <si>
    <t xml:space="preserve">Studentski centar Varaždin </t>
  </si>
  <si>
    <t>Inspiracija vl. Josip Rajević</t>
  </si>
  <si>
    <t>Bobis d.o.o.</t>
  </si>
  <si>
    <t>00278260010</t>
  </si>
  <si>
    <t>Grawe Hrvatska d.d.</t>
  </si>
  <si>
    <t>Osiguranje učenika</t>
  </si>
  <si>
    <t>Kod Damira vl. Damir Čavić</t>
  </si>
  <si>
    <t>Jedinstveni vl. Zvonimir Jurun</t>
  </si>
  <si>
    <t>64945507350</t>
  </si>
  <si>
    <t>Ćavar Tonćo</t>
  </si>
  <si>
    <t>Links d.o.o.</t>
  </si>
  <si>
    <t>Znamen d.o.o.</t>
  </si>
  <si>
    <t>Music Metropolis d.o.o.</t>
  </si>
  <si>
    <t>Telemax d.o.o.</t>
  </si>
  <si>
    <t>Lesnina H d.o.o.</t>
  </si>
  <si>
    <t>Dugopolje</t>
  </si>
  <si>
    <t>Fliba d.o.o.</t>
  </si>
  <si>
    <t>Donji Stupnik</t>
  </si>
  <si>
    <t>Andabaka d.o.o.</t>
  </si>
  <si>
    <t>Adriatic osiguranje d.d.</t>
  </si>
  <si>
    <t>Javni bilježnik Matijana Paradžik</t>
  </si>
  <si>
    <t>Javnobilježničke usluge</t>
  </si>
  <si>
    <t>Dm-drogerie markt d.o.o.</t>
  </si>
  <si>
    <t>SheetMusic Plus none</t>
  </si>
  <si>
    <t>A1 centar d.o.o.</t>
  </si>
  <si>
    <t>Brne d.o.o.</t>
  </si>
  <si>
    <t>Herman beeftink</t>
  </si>
  <si>
    <t>Van okvira vl. Anamarija Školnik</t>
  </si>
  <si>
    <t xml:space="preserve">Opg Majetić Ivan </t>
  </si>
  <si>
    <t>B&amp;B Hotel Uni Hostel Maribor</t>
  </si>
  <si>
    <t>Rodeo d.o.o.</t>
  </si>
  <si>
    <t>Deichmann trgovina obu'om d.o.o.</t>
  </si>
  <si>
    <t>Mass shoes d.o.o.</t>
  </si>
  <si>
    <t>Klanjec</t>
  </si>
  <si>
    <t>ZIA kuća za odmor vl. Sandra Doknjaš</t>
  </si>
  <si>
    <t>RADNA ODJEĆA I OBUĆA</t>
  </si>
  <si>
    <t>Poslovni edukator d.o.o.</t>
  </si>
  <si>
    <t>Kaštel Kambelovac</t>
  </si>
  <si>
    <t>Stručne edukacije</t>
  </si>
  <si>
    <t>E plus d.o.o.</t>
  </si>
  <si>
    <t>Doni Stupnik</t>
  </si>
  <si>
    <t>Glazbeni instrumenti</t>
  </si>
  <si>
    <t>ALCA ZAGREB d.o.o.</t>
  </si>
  <si>
    <t>Mark 2 d.o.o.</t>
  </si>
  <si>
    <t>Enti-šport d.o.o.</t>
  </si>
  <si>
    <t>Zagrab</t>
  </si>
  <si>
    <t>PRIZMIĆ D.O.O.</t>
  </si>
  <si>
    <t>Chal-Tec Gmbh</t>
  </si>
  <si>
    <t>C LAB D.O.O.</t>
  </si>
  <si>
    <t>Čakovec</t>
  </si>
  <si>
    <t>Preobrazba vl. A.Mileta</t>
  </si>
  <si>
    <t>Mariolica d.o.o.</t>
  </si>
  <si>
    <t>Ljekarna S županije</t>
  </si>
  <si>
    <t>Tim art d.o.o.</t>
  </si>
  <si>
    <t>GLAZBENA I SPORTSKA OPREMA</t>
  </si>
  <si>
    <t>RAZRED 23</t>
  </si>
  <si>
    <t>OBVEZA ZA NABAVU NEFINACIJSKE IMOVINE RAZRED 24</t>
  </si>
  <si>
    <t>INTERMOD D.O.O.</t>
  </si>
  <si>
    <t>NORA ŠARIĆ</t>
  </si>
  <si>
    <t>TONČI TRANFIĆ</t>
  </si>
  <si>
    <t>TANJA ČUDINA BRATKOVIĆ</t>
  </si>
  <si>
    <t>HILLARY KARUZZA</t>
  </si>
  <si>
    <t>GRAPPONE DARKO</t>
  </si>
  <si>
    <t>MLAČIĆ ANA</t>
  </si>
  <si>
    <t>RAČUNICA LAURA</t>
  </si>
  <si>
    <t>EMANUEL I DUJE D.O.O.</t>
  </si>
  <si>
    <t>13617491129</t>
  </si>
  <si>
    <t>46756708256</t>
  </si>
  <si>
    <t>95499845648</t>
  </si>
  <si>
    <t>Vitali vl. Velimir Vitali</t>
  </si>
  <si>
    <t>Obrt Antonela vl. Anđela Kunac</t>
  </si>
  <si>
    <t xml:space="preserve">FINA </t>
  </si>
  <si>
    <t>HZ RIF</t>
  </si>
  <si>
    <t>4 P'S Pigini</t>
  </si>
  <si>
    <t>Makro d.o.o.</t>
  </si>
  <si>
    <t>2407 Obrt za kreativne djelatnosti</t>
  </si>
  <si>
    <t>BOŽIČEVIĆ IVAN</t>
  </si>
  <si>
    <t xml:space="preserve">KIROV IGORCHO </t>
  </si>
  <si>
    <t>Naknada troškova prijevoza vanjskim suradnicima</t>
  </si>
  <si>
    <t>STANOJEVIĆ LUCIJA</t>
  </si>
  <si>
    <t>Lucija Stanojević</t>
  </si>
  <si>
    <t>Z-EL D.O.O.</t>
  </si>
  <si>
    <t>MALUSA CONSULTING j.d.o.o.</t>
  </si>
  <si>
    <t>BOIKO ANASTASIA</t>
  </si>
  <si>
    <t xml:space="preserve">A Classic </t>
  </si>
  <si>
    <t>Pristojbe</t>
  </si>
  <si>
    <t>Autotrans d.o.o.</t>
  </si>
  <si>
    <t>Dijagram nekretnine d.o.o.</t>
  </si>
  <si>
    <t>Vueling</t>
  </si>
  <si>
    <t>Korana Bilan</t>
  </si>
  <si>
    <t>Zahvale I sjećanja d.o.o.</t>
  </si>
  <si>
    <t>Pula</t>
  </si>
  <si>
    <t>Best solutions d.o.o.</t>
  </si>
  <si>
    <t>EDZIONI MUSICALI EUFONIA</t>
  </si>
  <si>
    <t>Vila Stanišić</t>
  </si>
  <si>
    <t>Konzum d.d.</t>
  </si>
  <si>
    <t>BUNČIĆ IVAN</t>
  </si>
  <si>
    <t>EVETOVIĆ KATARINA</t>
  </si>
  <si>
    <t>FISTONIĆ JASNA</t>
  </si>
  <si>
    <t>MODRIĆ FRANKA</t>
  </si>
  <si>
    <t>TAFRA TROGRLIĆ PETRA</t>
  </si>
  <si>
    <t>VIŠEVOĆ ŠIMUN</t>
  </si>
  <si>
    <t>INFORMACIJA O TROŠENJU SREDSTAVA ZA VELJAČA 2026. GODINE</t>
  </si>
  <si>
    <t>SLUŽBENI PUT</t>
  </si>
  <si>
    <t>Opatija</t>
  </si>
  <si>
    <t>Cres</t>
  </si>
  <si>
    <t>19819724166</t>
  </si>
  <si>
    <t>Rege-Commerce d.o.o.</t>
  </si>
  <si>
    <t>26527179409</t>
  </si>
  <si>
    <t>06875783563</t>
  </si>
  <si>
    <t>75508100288</t>
  </si>
  <si>
    <t>BRUM BRUM d.o.o.</t>
  </si>
  <si>
    <t>Čulić elektro centar d.o.o.</t>
  </si>
  <si>
    <t>93923226222</t>
  </si>
  <si>
    <t>Gornj Stupnik</t>
  </si>
  <si>
    <t>Isplata sredstava za razdoblje: 01.02.2026 - 28.02.2026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</si>
</sst>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2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0" borderId="6" xfId="0" applyBorder="1" applyAlignment="1">
      <alignment horizontal="left"/>
    </xf>
    <xf numFmtId="4" fontId="0" fillId="2" borderId="4" xfId="0" applyNumberFormat="1" applyFill="1" applyBorder="1" applyAlignment="1"/>
    <xf numFmtId="0" fontId="0" fillId="2" borderId="3" xfId="0" applyFill="1" applyBorder="1"/>
    <xf numFmtId="2" fontId="0" fillId="0" borderId="3" xfId="0" applyNumberFormat="1" applyFill="1" applyBorder="1"/>
    <xf numFmtId="0" fontId="0" fillId="3" borderId="0" xfId="0" applyFill="1" applyBorder="1" applyAlignment="1">
      <alignment horizontal="center"/>
    </xf>
    <xf numFmtId="4" fontId="0" fillId="3" borderId="0" xfId="0" applyNumberFormat="1" applyFill="1"/>
    <xf numFmtId="0" fontId="0" fillId="3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5" fillId="0" borderId="3" xfId="0" applyNumberFormat="1" applyFont="1" applyFill="1" applyBorder="1" applyAlignment="1"/>
    <xf numFmtId="0" fontId="5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5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5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49" fontId="5" fillId="0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/>
    <xf numFmtId="0" fontId="5" fillId="0" borderId="3" xfId="0" applyFont="1" applyBorder="1"/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5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10" fillId="0" borderId="0" xfId="0" applyFont="1"/>
    <xf numFmtId="0" fontId="7" fillId="0" borderId="3" xfId="0" applyFont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8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5" fillId="5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" xfId="0" quotePrefix="1" applyFill="1" applyBorder="1" applyAlignment="1">
      <alignment horizontal="center"/>
    </xf>
    <xf numFmtId="49" fontId="4" fillId="0" borderId="3" xfId="0" applyNumberFormat="1" applyFont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/>
    <xf numFmtId="0" fontId="0" fillId="0" borderId="3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0" fillId="0" borderId="3" xfId="0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4" fontId="5" fillId="0" borderId="3" xfId="0" applyNumberFormat="1" applyFont="1" applyFill="1" applyBorder="1"/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4" borderId="0" xfId="0" applyFill="1" applyBorder="1" applyAlignment="1">
      <alignment horizontal="center"/>
    </xf>
    <xf numFmtId="4" fontId="0" fillId="4" borderId="0" xfId="0" applyNumberFormat="1" applyFill="1"/>
    <xf numFmtId="0" fontId="0" fillId="4" borderId="0" xfId="0" applyFill="1"/>
    <xf numFmtId="0" fontId="6" fillId="0" borderId="0" xfId="0" applyFont="1" applyFill="1" applyAlignment="1">
      <alignment horizontal="right"/>
    </xf>
    <xf numFmtId="0" fontId="0" fillId="0" borderId="3" xfId="0" applyBorder="1" applyAlignment="1"/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right" vertical="center"/>
    </xf>
    <xf numFmtId="0" fontId="3" fillId="6" borderId="2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49" fontId="11" fillId="0" borderId="0" xfId="0" applyNumberFormat="1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left"/>
    </xf>
    <xf numFmtId="164" fontId="11" fillId="0" borderId="0" xfId="0" applyNumberFormat="1" applyFont="1" applyFill="1"/>
    <xf numFmtId="0" fontId="11" fillId="0" borderId="0" xfId="0" applyFont="1" applyFill="1"/>
    <xf numFmtId="4" fontId="5" fillId="8" borderId="3" xfId="0" applyNumberFormat="1" applyFont="1" applyFill="1" applyBorder="1"/>
    <xf numFmtId="4" fontId="5" fillId="7" borderId="3" xfId="0" applyNumberFormat="1" applyFont="1" applyFill="1" applyBorder="1"/>
    <xf numFmtId="4" fontId="0" fillId="7" borderId="3" xfId="0" applyNumberFormat="1" applyFill="1" applyBorder="1"/>
    <xf numFmtId="4" fontId="0" fillId="8" borderId="3" xfId="0" applyNumberFormat="1" applyFill="1" applyBorder="1"/>
    <xf numFmtId="4" fontId="9" fillId="7" borderId="6" xfId="0" applyNumberFormat="1" applyFont="1" applyFill="1" applyBorder="1" applyAlignment="1"/>
    <xf numFmtId="0" fontId="9" fillId="7" borderId="6" xfId="0" applyFont="1" applyFill="1" applyBorder="1" applyAlignment="1"/>
    <xf numFmtId="0" fontId="9" fillId="7" borderId="4" xfId="0" applyFont="1" applyFill="1" applyBorder="1" applyAlignment="1"/>
    <xf numFmtId="4" fontId="0" fillId="8" borderId="4" xfId="0" applyNumberFormat="1" applyFill="1" applyBorder="1" applyAlignment="1"/>
    <xf numFmtId="0" fontId="0" fillId="8" borderId="3" xfId="0" applyFill="1" applyBorder="1" applyAlignment="1">
      <alignment wrapText="1"/>
    </xf>
    <xf numFmtId="0" fontId="0" fillId="8" borderId="3" xfId="0" applyFill="1" applyBorder="1"/>
    <xf numFmtId="4" fontId="9" fillId="7" borderId="4" xfId="0" applyNumberFormat="1" applyFont="1" applyFill="1" applyBorder="1"/>
    <xf numFmtId="0" fontId="9" fillId="7" borderId="3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4" fontId="0" fillId="7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4" fontId="9" fillId="7" borderId="4" xfId="0" applyNumberFormat="1" applyFont="1" applyFill="1" applyBorder="1" applyAlignment="1"/>
    <xf numFmtId="4" fontId="0" fillId="9" borderId="0" xfId="0" applyNumberFormat="1" applyFill="1"/>
    <xf numFmtId="0" fontId="0" fillId="9" borderId="0" xfId="0" applyFill="1"/>
    <xf numFmtId="0" fontId="9" fillId="6" borderId="3" xfId="0" applyFont="1" applyFill="1" applyBorder="1" applyAlignment="1">
      <alignment horizontal="center"/>
    </xf>
    <xf numFmtId="0" fontId="0" fillId="8" borderId="3" xfId="0" applyFill="1" applyBorder="1" applyAlignment="1"/>
    <xf numFmtId="4" fontId="0" fillId="8" borderId="3" xfId="0" applyNumberFormat="1" applyFill="1" applyBorder="1" applyAlignment="1"/>
    <xf numFmtId="0" fontId="5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49" fontId="5" fillId="0" borderId="3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5" fillId="8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9" fillId="6" borderId="3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9" fillId="9" borderId="0" xfId="0" applyFont="1" applyFill="1" applyBorder="1" applyAlignment="1">
      <alignment horizontal="center"/>
    </xf>
    <xf numFmtId="0" fontId="0" fillId="6" borderId="7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5"/>
  <sheetViews>
    <sheetView tabSelected="1" zoomScale="116" zoomScaleNormal="116" workbookViewId="0">
      <selection activeCell="A6" sqref="A6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26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9" ht="122.25" customHeight="1" x14ac:dyDescent="0.25">
      <c r="A2" s="1" t="s">
        <v>0</v>
      </c>
      <c r="B2" s="2"/>
      <c r="E2" s="4"/>
    </row>
    <row r="3" spans="1:9" ht="23.25" x14ac:dyDescent="0.35">
      <c r="A3" s="146" t="s">
        <v>1</v>
      </c>
      <c r="B3" s="147"/>
      <c r="C3" s="148"/>
      <c r="D3" s="149"/>
      <c r="E3" s="150"/>
      <c r="F3" s="151"/>
      <c r="G3" s="151"/>
    </row>
    <row r="4" spans="1:9" x14ac:dyDescent="0.25">
      <c r="B4" s="2"/>
      <c r="E4" s="4"/>
    </row>
    <row r="5" spans="1:9" x14ac:dyDescent="0.25">
      <c r="A5" s="5" t="s">
        <v>466</v>
      </c>
      <c r="B5" s="2"/>
      <c r="E5" s="4"/>
    </row>
    <row r="6" spans="1:9" ht="15.75" thickBot="1" x14ac:dyDescent="0.3">
      <c r="A6" s="6"/>
      <c r="B6" s="2"/>
      <c r="C6" s="56"/>
      <c r="D6" s="1"/>
      <c r="E6" s="4"/>
    </row>
    <row r="7" spans="1:9" ht="48" thickTop="1" x14ac:dyDescent="0.25">
      <c r="A7" s="140" t="s">
        <v>2</v>
      </c>
      <c r="B7" s="141" t="s">
        <v>3</v>
      </c>
      <c r="C7" s="142" t="s">
        <v>4</v>
      </c>
      <c r="D7" s="143" t="s">
        <v>5</v>
      </c>
      <c r="E7" s="144" t="s">
        <v>6</v>
      </c>
      <c r="F7" s="140" t="s">
        <v>7</v>
      </c>
      <c r="G7" s="145" t="s">
        <v>8</v>
      </c>
      <c r="I7" s="37" t="s">
        <v>39</v>
      </c>
    </row>
    <row r="8" spans="1:9" hidden="1" x14ac:dyDescent="0.25">
      <c r="A8" s="70" t="s">
        <v>119</v>
      </c>
      <c r="B8" s="90">
        <v>38453148181</v>
      </c>
      <c r="C8" s="91" t="s">
        <v>120</v>
      </c>
      <c r="D8" s="71" t="s">
        <v>9</v>
      </c>
      <c r="E8" s="38"/>
      <c r="F8" s="39">
        <v>3211</v>
      </c>
      <c r="G8" s="70" t="s">
        <v>102</v>
      </c>
      <c r="I8" s="37"/>
    </row>
    <row r="9" spans="1:9" hidden="1" x14ac:dyDescent="0.25">
      <c r="A9" s="105" t="s">
        <v>310</v>
      </c>
      <c r="B9" s="71" t="s">
        <v>22</v>
      </c>
      <c r="C9" s="91" t="s">
        <v>22</v>
      </c>
      <c r="D9" s="75" t="s">
        <v>9</v>
      </c>
      <c r="E9" s="38"/>
      <c r="F9" s="39">
        <v>3211</v>
      </c>
      <c r="G9" s="70" t="s">
        <v>102</v>
      </c>
      <c r="I9" s="37"/>
    </row>
    <row r="10" spans="1:9" x14ac:dyDescent="0.25">
      <c r="A10" s="70" t="s">
        <v>443</v>
      </c>
      <c r="B10" s="137">
        <v>22260445784</v>
      </c>
      <c r="C10" s="175" t="s">
        <v>455</v>
      </c>
      <c r="D10" s="75" t="s">
        <v>9</v>
      </c>
      <c r="E10" s="38">
        <v>2769.8</v>
      </c>
      <c r="F10" s="39">
        <v>3211</v>
      </c>
      <c r="G10" s="70" t="s">
        <v>102</v>
      </c>
      <c r="I10" s="37"/>
    </row>
    <row r="11" spans="1:9" hidden="1" x14ac:dyDescent="0.25">
      <c r="A11" s="70" t="s">
        <v>433</v>
      </c>
      <c r="B11" s="90">
        <v>37984071864</v>
      </c>
      <c r="C11" s="91" t="s">
        <v>202</v>
      </c>
      <c r="D11" s="75" t="s">
        <v>9</v>
      </c>
      <c r="E11" s="38"/>
      <c r="F11" s="39">
        <v>3211</v>
      </c>
      <c r="G11" s="70" t="s">
        <v>102</v>
      </c>
      <c r="I11" s="37"/>
    </row>
    <row r="12" spans="1:9" hidden="1" x14ac:dyDescent="0.25">
      <c r="A12" s="70" t="s">
        <v>399</v>
      </c>
      <c r="B12" s="90">
        <v>54013067722</v>
      </c>
      <c r="C12" s="91" t="s">
        <v>400</v>
      </c>
      <c r="D12" s="75" t="s">
        <v>9</v>
      </c>
      <c r="E12" s="97"/>
      <c r="F12" s="39">
        <v>3211</v>
      </c>
      <c r="G12" s="70" t="s">
        <v>102</v>
      </c>
      <c r="I12" s="37"/>
    </row>
    <row r="13" spans="1:9" hidden="1" x14ac:dyDescent="0.25">
      <c r="A13" s="70" t="s">
        <v>135</v>
      </c>
      <c r="B13" s="68" t="s">
        <v>130</v>
      </c>
      <c r="C13" s="64" t="s">
        <v>134</v>
      </c>
      <c r="D13" s="75" t="s">
        <v>9</v>
      </c>
      <c r="E13" s="38"/>
      <c r="F13" s="39">
        <v>3211</v>
      </c>
      <c r="G13" s="70" t="s">
        <v>102</v>
      </c>
      <c r="H13" t="s">
        <v>39</v>
      </c>
      <c r="I13" s="37" t="s">
        <v>39</v>
      </c>
    </row>
    <row r="14" spans="1:9" x14ac:dyDescent="0.25">
      <c r="A14" s="70" t="s">
        <v>111</v>
      </c>
      <c r="B14" s="68" t="s">
        <v>131</v>
      </c>
      <c r="C14" s="64" t="s">
        <v>11</v>
      </c>
      <c r="D14" s="75" t="s">
        <v>9</v>
      </c>
      <c r="E14" s="38">
        <v>2525</v>
      </c>
      <c r="F14" s="39">
        <v>3211</v>
      </c>
      <c r="G14" s="70" t="s">
        <v>102</v>
      </c>
      <c r="I14" s="37"/>
    </row>
    <row r="15" spans="1:9" hidden="1" x14ac:dyDescent="0.25">
      <c r="A15" s="70" t="s">
        <v>162</v>
      </c>
      <c r="B15" s="68" t="s">
        <v>170</v>
      </c>
      <c r="C15" s="64" t="s">
        <v>143</v>
      </c>
      <c r="D15" s="75" t="s">
        <v>9</v>
      </c>
      <c r="E15" s="38"/>
      <c r="F15" s="39">
        <v>3211</v>
      </c>
      <c r="G15" s="70" t="s">
        <v>102</v>
      </c>
      <c r="I15" s="37"/>
    </row>
    <row r="16" spans="1:9" hidden="1" x14ac:dyDescent="0.25">
      <c r="A16" s="70" t="s">
        <v>110</v>
      </c>
      <c r="B16" s="68" t="s">
        <v>132</v>
      </c>
      <c r="C16" s="64" t="s">
        <v>133</v>
      </c>
      <c r="D16" s="75" t="s">
        <v>9</v>
      </c>
      <c r="E16" s="38"/>
      <c r="F16" s="39">
        <v>3211</v>
      </c>
      <c r="G16" s="70" t="s">
        <v>102</v>
      </c>
      <c r="I16" s="37"/>
    </row>
    <row r="17" spans="1:10" hidden="1" x14ac:dyDescent="0.25">
      <c r="A17" s="70" t="s">
        <v>168</v>
      </c>
      <c r="B17" s="68" t="s">
        <v>171</v>
      </c>
      <c r="C17" s="64" t="s">
        <v>169</v>
      </c>
      <c r="D17" s="75" t="s">
        <v>9</v>
      </c>
      <c r="E17" s="38"/>
      <c r="F17" s="39">
        <v>3211</v>
      </c>
      <c r="G17" s="70" t="s">
        <v>102</v>
      </c>
      <c r="I17" s="37"/>
    </row>
    <row r="18" spans="1:10" hidden="1" x14ac:dyDescent="0.25">
      <c r="A18" s="70" t="s">
        <v>145</v>
      </c>
      <c r="B18" s="176">
        <v>24640993045</v>
      </c>
      <c r="C18" s="64" t="s">
        <v>10</v>
      </c>
      <c r="D18" s="75" t="s">
        <v>9</v>
      </c>
      <c r="E18" s="38"/>
      <c r="F18" s="39">
        <v>3211</v>
      </c>
      <c r="G18" s="70" t="s">
        <v>102</v>
      </c>
      <c r="I18" s="37"/>
    </row>
    <row r="19" spans="1:10" x14ac:dyDescent="0.25">
      <c r="A19" s="70" t="s">
        <v>156</v>
      </c>
      <c r="B19" s="43" t="s">
        <v>22</v>
      </c>
      <c r="C19" s="64" t="s">
        <v>22</v>
      </c>
      <c r="D19" s="75" t="s">
        <v>9</v>
      </c>
      <c r="E19" s="38">
        <v>86.43</v>
      </c>
      <c r="F19" s="39">
        <v>3211</v>
      </c>
      <c r="G19" s="70" t="s">
        <v>102</v>
      </c>
      <c r="I19" s="37"/>
      <c r="J19" t="s">
        <v>39</v>
      </c>
    </row>
    <row r="20" spans="1:10" hidden="1" x14ac:dyDescent="0.25">
      <c r="A20" s="70" t="s">
        <v>189</v>
      </c>
      <c r="B20" s="68" t="s">
        <v>22</v>
      </c>
      <c r="C20" s="64" t="s">
        <v>22</v>
      </c>
      <c r="D20" s="75" t="s">
        <v>9</v>
      </c>
      <c r="E20" s="38"/>
      <c r="F20" s="39">
        <v>3211</v>
      </c>
      <c r="G20" s="70" t="s">
        <v>102</v>
      </c>
      <c r="I20" s="37"/>
    </row>
    <row r="21" spans="1:10" hidden="1" x14ac:dyDescent="0.25">
      <c r="A21" s="70" t="s">
        <v>149</v>
      </c>
      <c r="B21" s="68" t="s">
        <v>173</v>
      </c>
      <c r="C21" s="64" t="s">
        <v>172</v>
      </c>
      <c r="D21" s="75" t="s">
        <v>9</v>
      </c>
      <c r="E21" s="38"/>
      <c r="F21" s="39">
        <v>3211</v>
      </c>
      <c r="G21" s="70" t="s">
        <v>102</v>
      </c>
      <c r="I21" s="37" t="s">
        <v>39</v>
      </c>
    </row>
    <row r="22" spans="1:10" hidden="1" x14ac:dyDescent="0.25">
      <c r="A22" s="78" t="s">
        <v>174</v>
      </c>
      <c r="B22" s="68" t="s">
        <v>175</v>
      </c>
      <c r="C22" s="64" t="s">
        <v>10</v>
      </c>
      <c r="D22" s="75" t="s">
        <v>9</v>
      </c>
      <c r="E22" s="38"/>
      <c r="F22" s="39">
        <v>3211</v>
      </c>
      <c r="G22" s="70" t="s">
        <v>102</v>
      </c>
      <c r="I22" s="37"/>
      <c r="J22" t="s">
        <v>39</v>
      </c>
    </row>
    <row r="23" spans="1:10" hidden="1" x14ac:dyDescent="0.25">
      <c r="A23" s="78" t="s">
        <v>237</v>
      </c>
      <c r="B23" s="68" t="s">
        <v>22</v>
      </c>
      <c r="C23" s="64" t="s">
        <v>22</v>
      </c>
      <c r="D23" s="75" t="s">
        <v>9</v>
      </c>
      <c r="E23" s="38"/>
      <c r="F23" s="39">
        <v>3211</v>
      </c>
      <c r="G23" s="70" t="s">
        <v>102</v>
      </c>
      <c r="I23" s="37"/>
    </row>
    <row r="24" spans="1:10" x14ac:dyDescent="0.25">
      <c r="A24" s="78" t="s">
        <v>197</v>
      </c>
      <c r="B24" s="68" t="s">
        <v>222</v>
      </c>
      <c r="C24" s="64" t="s">
        <v>11</v>
      </c>
      <c r="D24" s="75" t="s">
        <v>9</v>
      </c>
      <c r="E24" s="38">
        <v>213</v>
      </c>
      <c r="F24" s="39">
        <v>3211</v>
      </c>
      <c r="G24" s="70" t="s">
        <v>102</v>
      </c>
      <c r="I24" s="37"/>
    </row>
    <row r="25" spans="1:10" hidden="1" x14ac:dyDescent="0.25">
      <c r="A25" s="78" t="s">
        <v>151</v>
      </c>
      <c r="B25" s="68" t="s">
        <v>176</v>
      </c>
      <c r="C25" s="64" t="s">
        <v>10</v>
      </c>
      <c r="D25" s="75" t="s">
        <v>9</v>
      </c>
      <c r="E25" s="38"/>
      <c r="F25" s="39">
        <v>3211</v>
      </c>
      <c r="G25" s="70" t="s">
        <v>102</v>
      </c>
      <c r="I25" s="37" t="s">
        <v>39</v>
      </c>
    </row>
    <row r="26" spans="1:10" hidden="1" x14ac:dyDescent="0.25">
      <c r="A26" s="78" t="s">
        <v>255</v>
      </c>
      <c r="B26" s="68" t="s">
        <v>22</v>
      </c>
      <c r="C26" s="64" t="s">
        <v>22</v>
      </c>
      <c r="D26" s="75" t="s">
        <v>9</v>
      </c>
      <c r="E26" s="38"/>
      <c r="F26" s="39">
        <v>3211</v>
      </c>
      <c r="G26" s="70" t="s">
        <v>102</v>
      </c>
      <c r="I26" s="37"/>
    </row>
    <row r="27" spans="1:10" ht="17.25" hidden="1" customHeight="1" x14ac:dyDescent="0.25">
      <c r="A27" s="14" t="s">
        <v>260</v>
      </c>
      <c r="B27" s="68" t="s">
        <v>261</v>
      </c>
      <c r="C27" s="64" t="s">
        <v>10</v>
      </c>
      <c r="D27" s="75" t="s">
        <v>9</v>
      </c>
      <c r="E27" s="38"/>
      <c r="F27" s="39">
        <v>3211</v>
      </c>
      <c r="G27" s="70" t="s">
        <v>102</v>
      </c>
      <c r="H27" t="s">
        <v>39</v>
      </c>
      <c r="I27" s="37"/>
    </row>
    <row r="28" spans="1:10" hidden="1" x14ac:dyDescent="0.25">
      <c r="A28" s="70" t="s">
        <v>158</v>
      </c>
      <c r="B28" s="68" t="s">
        <v>22</v>
      </c>
      <c r="C28" s="64" t="s">
        <v>22</v>
      </c>
      <c r="D28" s="75" t="s">
        <v>9</v>
      </c>
      <c r="E28" s="38"/>
      <c r="F28" s="39">
        <v>3211</v>
      </c>
      <c r="G28" s="70" t="s">
        <v>102</v>
      </c>
      <c r="I28" s="37"/>
    </row>
    <row r="29" spans="1:10" hidden="1" x14ac:dyDescent="0.25">
      <c r="A29" s="70" t="s">
        <v>290</v>
      </c>
      <c r="B29" s="68" t="s">
        <v>22</v>
      </c>
      <c r="C29" s="64" t="s">
        <v>22</v>
      </c>
      <c r="D29" s="75" t="s">
        <v>9</v>
      </c>
      <c r="E29" s="38"/>
      <c r="F29" s="39">
        <v>3211</v>
      </c>
      <c r="G29" s="70" t="s">
        <v>102</v>
      </c>
      <c r="I29" s="37"/>
    </row>
    <row r="30" spans="1:10" hidden="1" x14ac:dyDescent="0.25">
      <c r="A30" s="70" t="s">
        <v>320</v>
      </c>
      <c r="B30" s="68"/>
      <c r="C30" s="64" t="s">
        <v>169</v>
      </c>
      <c r="D30" s="75" t="s">
        <v>9</v>
      </c>
      <c r="E30" s="38"/>
      <c r="F30" s="39">
        <v>3211</v>
      </c>
      <c r="G30" s="70" t="s">
        <v>102</v>
      </c>
      <c r="I30" s="37"/>
      <c r="J30" t="s">
        <v>39</v>
      </c>
    </row>
    <row r="31" spans="1:10" hidden="1" x14ac:dyDescent="0.25">
      <c r="A31" s="70" t="s">
        <v>379</v>
      </c>
      <c r="B31" s="68" t="s">
        <v>22</v>
      </c>
      <c r="C31" s="64" t="s">
        <v>22</v>
      </c>
      <c r="D31" s="75" t="s">
        <v>9</v>
      </c>
      <c r="E31" s="38"/>
      <c r="F31" s="39">
        <v>3211</v>
      </c>
      <c r="G31" s="70" t="s">
        <v>102</v>
      </c>
      <c r="H31" t="s">
        <v>39</v>
      </c>
      <c r="I31" s="37"/>
    </row>
    <row r="32" spans="1:10" hidden="1" x14ac:dyDescent="0.25">
      <c r="A32" s="70" t="s">
        <v>380</v>
      </c>
      <c r="B32" s="68" t="s">
        <v>22</v>
      </c>
      <c r="C32" s="64" t="s">
        <v>22</v>
      </c>
      <c r="D32" s="75" t="s">
        <v>9</v>
      </c>
      <c r="E32" s="38"/>
      <c r="F32" s="39">
        <v>3211</v>
      </c>
      <c r="G32" s="70" t="s">
        <v>102</v>
      </c>
      <c r="I32" s="37"/>
    </row>
    <row r="33" spans="1:11" hidden="1" x14ac:dyDescent="0.25">
      <c r="A33" s="7" t="s">
        <v>397</v>
      </c>
      <c r="B33" s="46"/>
      <c r="C33" s="50" t="s">
        <v>11</v>
      </c>
      <c r="D33" s="8" t="s">
        <v>9</v>
      </c>
      <c r="E33" s="125"/>
      <c r="F33" s="7">
        <v>3231</v>
      </c>
      <c r="G33" s="7" t="s">
        <v>71</v>
      </c>
      <c r="I33" s="37"/>
    </row>
    <row r="34" spans="1:11" hidden="1" x14ac:dyDescent="0.25">
      <c r="A34" s="70" t="s">
        <v>385</v>
      </c>
      <c r="B34" s="68" t="s">
        <v>22</v>
      </c>
      <c r="C34" s="64" t="s">
        <v>22</v>
      </c>
      <c r="D34" s="75" t="s">
        <v>9</v>
      </c>
      <c r="E34" s="38"/>
      <c r="F34" s="39">
        <v>3211</v>
      </c>
      <c r="G34" s="70" t="s">
        <v>102</v>
      </c>
      <c r="I34" s="37"/>
    </row>
    <row r="35" spans="1:11" hidden="1" x14ac:dyDescent="0.25">
      <c r="A35" s="70" t="s">
        <v>408</v>
      </c>
      <c r="B35" s="68"/>
      <c r="C35" s="64" t="s">
        <v>51</v>
      </c>
      <c r="D35" s="75" t="s">
        <v>9</v>
      </c>
      <c r="E35" s="97"/>
      <c r="F35" s="39">
        <v>3211</v>
      </c>
      <c r="G35" s="70" t="s">
        <v>102</v>
      </c>
      <c r="I35" s="37"/>
    </row>
    <row r="36" spans="1:11" hidden="1" x14ac:dyDescent="0.25">
      <c r="A36" s="70" t="s">
        <v>351</v>
      </c>
      <c r="B36" s="68" t="s">
        <v>359</v>
      </c>
      <c r="C36" s="64" t="s">
        <v>143</v>
      </c>
      <c r="D36" s="75" t="s">
        <v>9</v>
      </c>
      <c r="E36" s="38"/>
      <c r="F36" s="39">
        <v>3211</v>
      </c>
      <c r="G36" s="70" t="s">
        <v>102</v>
      </c>
      <c r="I36" s="37"/>
    </row>
    <row r="37" spans="1:11" x14ac:dyDescent="0.25">
      <c r="A37" s="70" t="s">
        <v>437</v>
      </c>
      <c r="B37" s="68" t="s">
        <v>457</v>
      </c>
      <c r="C37" s="64" t="s">
        <v>456</v>
      </c>
      <c r="D37" s="75" t="s">
        <v>9</v>
      </c>
      <c r="E37" s="38">
        <v>66</v>
      </c>
      <c r="F37" s="39">
        <v>3211</v>
      </c>
      <c r="G37" s="70" t="s">
        <v>102</v>
      </c>
      <c r="I37" s="37"/>
    </row>
    <row r="38" spans="1:11" x14ac:dyDescent="0.25">
      <c r="A38" s="70" t="s">
        <v>445</v>
      </c>
      <c r="B38" s="43" t="s">
        <v>22</v>
      </c>
      <c r="C38" s="64" t="s">
        <v>22</v>
      </c>
      <c r="D38" s="75" t="s">
        <v>9</v>
      </c>
      <c r="E38" s="38">
        <v>372</v>
      </c>
      <c r="F38" s="39">
        <v>3211</v>
      </c>
      <c r="G38" s="70" t="s">
        <v>102</v>
      </c>
      <c r="I38" s="37"/>
    </row>
    <row r="39" spans="1:11" x14ac:dyDescent="0.25">
      <c r="A39" s="70" t="s">
        <v>438</v>
      </c>
      <c r="B39" s="177" t="s">
        <v>460</v>
      </c>
      <c r="C39" s="64" t="s">
        <v>10</v>
      </c>
      <c r="D39" s="75" t="s">
        <v>9</v>
      </c>
      <c r="E39" s="38">
        <v>811.32</v>
      </c>
      <c r="F39" s="39">
        <v>3211</v>
      </c>
      <c r="G39" s="70" t="s">
        <v>102</v>
      </c>
      <c r="I39" s="37"/>
    </row>
    <row r="40" spans="1:11" hidden="1" x14ac:dyDescent="0.25">
      <c r="A40" s="70" t="s">
        <v>458</v>
      </c>
      <c r="B40" s="68" t="s">
        <v>459</v>
      </c>
      <c r="C40" s="64" t="s">
        <v>172</v>
      </c>
      <c r="D40" s="75" t="s">
        <v>9</v>
      </c>
      <c r="E40" s="38"/>
      <c r="F40" s="39">
        <v>3211</v>
      </c>
      <c r="G40" s="70" t="s">
        <v>102</v>
      </c>
      <c r="I40" s="37"/>
    </row>
    <row r="41" spans="1:11" hidden="1" x14ac:dyDescent="0.25">
      <c r="A41" s="70" t="s">
        <v>387</v>
      </c>
      <c r="B41" s="68"/>
      <c r="C41" s="64" t="s">
        <v>388</v>
      </c>
      <c r="D41" s="75" t="s">
        <v>9</v>
      </c>
      <c r="E41" s="38"/>
      <c r="F41" s="39">
        <v>3213</v>
      </c>
      <c r="G41" s="70" t="s">
        <v>389</v>
      </c>
      <c r="I41" s="37"/>
    </row>
    <row r="42" spans="1:11" hidden="1" x14ac:dyDescent="0.25">
      <c r="A42" s="38" t="s">
        <v>291</v>
      </c>
      <c r="B42" s="43" t="s">
        <v>22</v>
      </c>
      <c r="C42" s="64" t="s">
        <v>22</v>
      </c>
      <c r="D42" s="71" t="s">
        <v>9</v>
      </c>
      <c r="E42" s="38"/>
      <c r="F42" s="39">
        <v>3211</v>
      </c>
      <c r="G42" s="70" t="s">
        <v>102</v>
      </c>
      <c r="I42" s="37"/>
      <c r="J42" t="s">
        <v>39</v>
      </c>
      <c r="K42" t="s">
        <v>39</v>
      </c>
    </row>
    <row r="43" spans="1:11" x14ac:dyDescent="0.25">
      <c r="A43" s="193" t="s">
        <v>454</v>
      </c>
      <c r="B43" s="194"/>
      <c r="C43" s="194"/>
      <c r="D43" s="195"/>
      <c r="E43" s="152">
        <f>SUM(E8:E42)</f>
        <v>6843.55</v>
      </c>
      <c r="F43" s="179"/>
      <c r="G43" s="179"/>
      <c r="I43" s="37"/>
      <c r="J43" t="s">
        <v>39</v>
      </c>
    </row>
    <row r="44" spans="1:11" x14ac:dyDescent="0.25">
      <c r="A44" s="184" t="s">
        <v>113</v>
      </c>
      <c r="B44" s="185"/>
      <c r="C44" s="185"/>
      <c r="D44" s="186"/>
      <c r="E44" s="153">
        <f>E43</f>
        <v>6843.55</v>
      </c>
      <c r="F44" s="187"/>
      <c r="G44" s="188"/>
      <c r="I44" s="37"/>
    </row>
    <row r="45" spans="1:11" x14ac:dyDescent="0.25">
      <c r="A45" s="123" t="s">
        <v>393</v>
      </c>
      <c r="B45" s="137">
        <v>58353015102</v>
      </c>
      <c r="C45" s="121" t="s">
        <v>10</v>
      </c>
      <c r="D45" s="112" t="s">
        <v>9</v>
      </c>
      <c r="E45" s="120">
        <v>449.51</v>
      </c>
      <c r="F45" s="137">
        <v>3221</v>
      </c>
      <c r="G45" s="122" t="s">
        <v>200</v>
      </c>
      <c r="I45" s="37"/>
    </row>
    <row r="46" spans="1:11" x14ac:dyDescent="0.25">
      <c r="A46" s="123" t="s">
        <v>435</v>
      </c>
      <c r="B46" s="121" t="s">
        <v>22</v>
      </c>
      <c r="C46" s="121" t="s">
        <v>22</v>
      </c>
      <c r="D46" s="112" t="s">
        <v>9</v>
      </c>
      <c r="E46" s="120">
        <v>48.6</v>
      </c>
      <c r="F46" s="39">
        <v>3221</v>
      </c>
      <c r="G46" s="70" t="s">
        <v>184</v>
      </c>
      <c r="I46" s="37"/>
    </row>
    <row r="47" spans="1:11" s="37" customFormat="1" x14ac:dyDescent="0.25">
      <c r="A47" s="70" t="s">
        <v>73</v>
      </c>
      <c r="B47" s="68" t="s">
        <v>78</v>
      </c>
      <c r="C47" s="64" t="s">
        <v>11</v>
      </c>
      <c r="D47" s="112" t="s">
        <v>9</v>
      </c>
      <c r="E47" s="97">
        <v>292.58999999999997</v>
      </c>
      <c r="F47" s="39">
        <v>3221</v>
      </c>
      <c r="G47" s="70" t="s">
        <v>74</v>
      </c>
    </row>
    <row r="48" spans="1:11" s="37" customFormat="1" hidden="1" x14ac:dyDescent="0.25">
      <c r="A48" s="70" t="s">
        <v>239</v>
      </c>
      <c r="B48" s="68" t="s">
        <v>293</v>
      </c>
      <c r="C48" s="64" t="s">
        <v>11</v>
      </c>
      <c r="D48" s="112" t="s">
        <v>9</v>
      </c>
      <c r="E48" s="97"/>
      <c r="F48" s="39">
        <v>3221</v>
      </c>
      <c r="G48" s="70" t="s">
        <v>74</v>
      </c>
      <c r="J48" s="37" t="s">
        <v>39</v>
      </c>
      <c r="K48" s="37" t="s">
        <v>39</v>
      </c>
    </row>
    <row r="49" spans="1:11" s="37" customFormat="1" hidden="1" x14ac:dyDescent="0.25">
      <c r="A49" s="61" t="s">
        <v>258</v>
      </c>
      <c r="B49" s="134">
        <v>52577724077</v>
      </c>
      <c r="C49" s="16" t="s">
        <v>11</v>
      </c>
      <c r="D49" s="8" t="s">
        <v>9</v>
      </c>
      <c r="E49" s="42"/>
      <c r="F49" s="39">
        <v>3221</v>
      </c>
      <c r="G49" s="70" t="s">
        <v>74</v>
      </c>
    </row>
    <row r="50" spans="1:11" s="37" customFormat="1" hidden="1" x14ac:dyDescent="0.25">
      <c r="A50" s="70" t="s">
        <v>123</v>
      </c>
      <c r="B50" s="68" t="s">
        <v>124</v>
      </c>
      <c r="C50" s="64" t="s">
        <v>10</v>
      </c>
      <c r="D50" s="112" t="s">
        <v>9</v>
      </c>
      <c r="E50" s="38"/>
      <c r="F50" s="39">
        <v>3221</v>
      </c>
      <c r="G50" s="70" t="s">
        <v>74</v>
      </c>
    </row>
    <row r="51" spans="1:11" s="37" customFormat="1" hidden="1" x14ac:dyDescent="0.25">
      <c r="A51" s="70" t="s">
        <v>196</v>
      </c>
      <c r="B51" s="68" t="s">
        <v>223</v>
      </c>
      <c r="C51" s="64" t="s">
        <v>224</v>
      </c>
      <c r="D51" s="112" t="s">
        <v>9</v>
      </c>
      <c r="E51" s="97"/>
      <c r="F51" s="39">
        <v>3221</v>
      </c>
      <c r="G51" s="70" t="s">
        <v>74</v>
      </c>
      <c r="I51" s="37" t="s">
        <v>39</v>
      </c>
    </row>
    <row r="52" spans="1:11" s="37" customFormat="1" hidden="1" x14ac:dyDescent="0.25">
      <c r="A52" s="70" t="s">
        <v>195</v>
      </c>
      <c r="B52" s="68" t="s">
        <v>225</v>
      </c>
      <c r="C52" s="64" t="s">
        <v>11</v>
      </c>
      <c r="D52" s="112" t="s">
        <v>9</v>
      </c>
      <c r="E52" s="97"/>
      <c r="F52" s="39">
        <v>3221</v>
      </c>
      <c r="G52" s="70" t="s">
        <v>74</v>
      </c>
      <c r="I52" s="37" t="s">
        <v>39</v>
      </c>
    </row>
    <row r="53" spans="1:11" s="37" customFormat="1" hidden="1" x14ac:dyDescent="0.25">
      <c r="A53" s="70" t="s">
        <v>375</v>
      </c>
      <c r="B53" s="68" t="s">
        <v>226</v>
      </c>
      <c r="C53" s="64" t="s">
        <v>11</v>
      </c>
      <c r="D53" s="112" t="s">
        <v>9</v>
      </c>
      <c r="E53" s="97"/>
      <c r="F53" s="39">
        <v>3221</v>
      </c>
      <c r="G53" s="70" t="s">
        <v>74</v>
      </c>
      <c r="K53" s="37" t="s">
        <v>39</v>
      </c>
    </row>
    <row r="54" spans="1:11" s="37" customFormat="1" x14ac:dyDescent="0.25">
      <c r="A54" s="70" t="s">
        <v>390</v>
      </c>
      <c r="B54" s="68" t="s">
        <v>464</v>
      </c>
      <c r="C54" s="64" t="s">
        <v>465</v>
      </c>
      <c r="D54" s="112" t="s">
        <v>9</v>
      </c>
      <c r="E54" s="97">
        <v>6.5</v>
      </c>
      <c r="F54" s="39">
        <v>3221</v>
      </c>
      <c r="G54" s="70" t="s">
        <v>74</v>
      </c>
    </row>
    <row r="55" spans="1:11" s="37" customFormat="1" x14ac:dyDescent="0.25">
      <c r="A55" s="70" t="s">
        <v>423</v>
      </c>
      <c r="B55" s="68" t="s">
        <v>461</v>
      </c>
      <c r="C55" s="64" t="s">
        <v>10</v>
      </c>
      <c r="D55" s="112" t="s">
        <v>9</v>
      </c>
      <c r="E55" s="97">
        <v>170</v>
      </c>
      <c r="F55" s="39">
        <v>3221</v>
      </c>
      <c r="G55" s="70" t="s">
        <v>74</v>
      </c>
    </row>
    <row r="56" spans="1:11" s="37" customFormat="1" hidden="1" x14ac:dyDescent="0.25">
      <c r="A56" s="70" t="s">
        <v>193</v>
      </c>
      <c r="B56" s="68" t="s">
        <v>227</v>
      </c>
      <c r="C56" s="64" t="s">
        <v>11</v>
      </c>
      <c r="D56" s="112" t="s">
        <v>9</v>
      </c>
      <c r="E56" s="97"/>
      <c r="F56" s="39">
        <v>3221</v>
      </c>
      <c r="G56" s="70" t="s">
        <v>74</v>
      </c>
      <c r="I56" s="37" t="s">
        <v>39</v>
      </c>
      <c r="J56" s="37" t="s">
        <v>39</v>
      </c>
    </row>
    <row r="57" spans="1:11" s="37" customFormat="1" ht="14.25" hidden="1" customHeight="1" x14ac:dyDescent="0.25">
      <c r="A57" s="70" t="s">
        <v>228</v>
      </c>
      <c r="B57" s="68" t="s">
        <v>229</v>
      </c>
      <c r="C57" s="64" t="s">
        <v>10</v>
      </c>
      <c r="D57" s="112" t="s">
        <v>9</v>
      </c>
      <c r="E57" s="97"/>
      <c r="F57" s="39">
        <v>3221</v>
      </c>
      <c r="G57" s="70" t="s">
        <v>74</v>
      </c>
      <c r="I57" s="37" t="s">
        <v>39</v>
      </c>
    </row>
    <row r="58" spans="1:11" s="37" customFormat="1" hidden="1" x14ac:dyDescent="0.25">
      <c r="A58" s="70" t="s">
        <v>177</v>
      </c>
      <c r="B58" s="68" t="s">
        <v>178</v>
      </c>
      <c r="C58" s="64" t="s">
        <v>10</v>
      </c>
      <c r="D58" s="112" t="s">
        <v>9</v>
      </c>
      <c r="E58" s="97"/>
      <c r="F58" s="39">
        <v>3221</v>
      </c>
      <c r="G58" s="70" t="s">
        <v>74</v>
      </c>
    </row>
    <row r="59" spans="1:11" s="37" customFormat="1" hidden="1" x14ac:dyDescent="0.25">
      <c r="A59" s="70" t="s">
        <v>183</v>
      </c>
      <c r="B59" s="68" t="s">
        <v>22</v>
      </c>
      <c r="C59" s="64" t="s">
        <v>10</v>
      </c>
      <c r="D59" s="112" t="s">
        <v>9</v>
      </c>
      <c r="E59" s="97"/>
      <c r="F59" s="39">
        <v>3221</v>
      </c>
      <c r="G59" s="70" t="s">
        <v>184</v>
      </c>
    </row>
    <row r="60" spans="1:11" s="37" customFormat="1" hidden="1" x14ac:dyDescent="0.25">
      <c r="A60" s="70" t="s">
        <v>362</v>
      </c>
      <c r="B60" s="68" t="s">
        <v>418</v>
      </c>
      <c r="C60" s="111" t="s">
        <v>10</v>
      </c>
      <c r="D60" s="112" t="s">
        <v>9</v>
      </c>
      <c r="E60" s="97"/>
      <c r="F60" s="39">
        <v>3221</v>
      </c>
      <c r="G60" s="70" t="s">
        <v>184</v>
      </c>
    </row>
    <row r="61" spans="1:11" s="37" customFormat="1" x14ac:dyDescent="0.25">
      <c r="A61" s="70" t="s">
        <v>199</v>
      </c>
      <c r="B61" s="67">
        <v>31869636818</v>
      </c>
      <c r="C61" s="65" t="s">
        <v>11</v>
      </c>
      <c r="D61" s="113" t="s">
        <v>9</v>
      </c>
      <c r="E61" s="97">
        <v>6.27</v>
      </c>
      <c r="F61" s="39">
        <v>3221</v>
      </c>
      <c r="G61" s="7" t="s">
        <v>200</v>
      </c>
    </row>
    <row r="62" spans="1:11" s="37" customFormat="1" hidden="1" x14ac:dyDescent="0.25">
      <c r="A62" s="70" t="s">
        <v>373</v>
      </c>
      <c r="B62" s="67"/>
      <c r="C62" s="65" t="s">
        <v>10</v>
      </c>
      <c r="D62" s="113" t="s">
        <v>9</v>
      </c>
      <c r="E62" s="97"/>
      <c r="F62" s="39">
        <v>3221</v>
      </c>
      <c r="G62" s="7" t="s">
        <v>200</v>
      </c>
      <c r="H62" s="37" t="s">
        <v>39</v>
      </c>
    </row>
    <row r="63" spans="1:11" s="37" customFormat="1" hidden="1" x14ac:dyDescent="0.25">
      <c r="A63" s="70" t="s">
        <v>364</v>
      </c>
      <c r="B63" s="67"/>
      <c r="C63" s="65"/>
      <c r="D63" s="113" t="s">
        <v>9</v>
      </c>
      <c r="E63" s="97"/>
      <c r="F63" s="39">
        <v>3221</v>
      </c>
      <c r="G63" s="70" t="s">
        <v>74</v>
      </c>
    </row>
    <row r="64" spans="1:11" ht="13.5" hidden="1" customHeight="1" x14ac:dyDescent="0.25">
      <c r="A64" s="72" t="s">
        <v>81</v>
      </c>
      <c r="B64" s="69">
        <v>23164877659</v>
      </c>
      <c r="C64" s="71" t="s">
        <v>82</v>
      </c>
      <c r="D64" s="114" t="s">
        <v>9</v>
      </c>
      <c r="E64" s="98"/>
      <c r="F64" s="73">
        <v>3221</v>
      </c>
      <c r="G64" s="7" t="s">
        <v>200</v>
      </c>
      <c r="H64" s="37"/>
      <c r="I64" s="37"/>
      <c r="J64" t="s">
        <v>39</v>
      </c>
      <c r="K64" t="s">
        <v>39</v>
      </c>
    </row>
    <row r="65" spans="1:10" x14ac:dyDescent="0.25">
      <c r="A65" s="44" t="s">
        <v>127</v>
      </c>
      <c r="B65" s="16" t="s">
        <v>22</v>
      </c>
      <c r="C65" s="16" t="s">
        <v>22</v>
      </c>
      <c r="D65" s="17" t="s">
        <v>9</v>
      </c>
      <c r="E65" s="13">
        <v>16</v>
      </c>
      <c r="F65" s="17">
        <v>3221</v>
      </c>
      <c r="G65" s="18" t="s">
        <v>292</v>
      </c>
      <c r="H65" s="37" t="s">
        <v>39</v>
      </c>
      <c r="I65" s="37" t="s">
        <v>39</v>
      </c>
    </row>
    <row r="66" spans="1:10" hidden="1" x14ac:dyDescent="0.25">
      <c r="A66" s="44" t="s">
        <v>313</v>
      </c>
      <c r="B66" s="16">
        <v>61155890230</v>
      </c>
      <c r="C66" s="106" t="s">
        <v>10</v>
      </c>
      <c r="D66" s="17" t="s">
        <v>9</v>
      </c>
      <c r="E66" s="13"/>
      <c r="F66" s="17">
        <v>3221</v>
      </c>
      <c r="G66" s="7" t="s">
        <v>200</v>
      </c>
      <c r="H66" s="37"/>
      <c r="I66" s="37"/>
    </row>
    <row r="67" spans="1:10" hidden="1" x14ac:dyDescent="0.25">
      <c r="A67" s="44" t="s">
        <v>363</v>
      </c>
      <c r="B67" s="16">
        <v>41395734731</v>
      </c>
      <c r="C67" s="106" t="s">
        <v>11</v>
      </c>
      <c r="D67" s="17" t="s">
        <v>9</v>
      </c>
      <c r="E67" s="13"/>
      <c r="F67" s="17">
        <v>3221</v>
      </c>
      <c r="G67" s="18" t="s">
        <v>292</v>
      </c>
      <c r="H67" s="37"/>
      <c r="I67" s="37"/>
    </row>
    <row r="68" spans="1:10" hidden="1" x14ac:dyDescent="0.25">
      <c r="A68" s="44" t="s">
        <v>365</v>
      </c>
      <c r="B68" s="16"/>
      <c r="C68" s="106" t="s">
        <v>366</v>
      </c>
      <c r="D68" s="17" t="s">
        <v>9</v>
      </c>
      <c r="E68" s="13"/>
      <c r="F68" s="17">
        <v>3221</v>
      </c>
      <c r="G68" s="18" t="s">
        <v>292</v>
      </c>
      <c r="H68" s="37"/>
      <c r="I68" s="37"/>
    </row>
    <row r="69" spans="1:10" hidden="1" x14ac:dyDescent="0.25">
      <c r="A69" s="44" t="s">
        <v>369</v>
      </c>
      <c r="B69" s="16">
        <v>72859545484</v>
      </c>
      <c r="C69" s="106" t="s">
        <v>11</v>
      </c>
      <c r="D69" s="17" t="s">
        <v>9</v>
      </c>
      <c r="E69" s="13"/>
      <c r="F69" s="39">
        <v>3221</v>
      </c>
      <c r="G69" s="70" t="s">
        <v>74</v>
      </c>
      <c r="H69" s="37"/>
      <c r="I69" s="37"/>
    </row>
    <row r="70" spans="1:10" hidden="1" x14ac:dyDescent="0.25">
      <c r="A70" s="44" t="s">
        <v>403</v>
      </c>
      <c r="B70" s="16">
        <v>71474870971</v>
      </c>
      <c r="C70" s="106" t="s">
        <v>366</v>
      </c>
      <c r="D70" s="17" t="s">
        <v>9</v>
      </c>
      <c r="E70" s="13"/>
      <c r="F70" s="17">
        <v>3221</v>
      </c>
      <c r="G70" s="7" t="s">
        <v>200</v>
      </c>
      <c r="H70" s="37"/>
      <c r="I70" s="37"/>
    </row>
    <row r="71" spans="1:10" hidden="1" x14ac:dyDescent="0.25">
      <c r="A71" s="44" t="s">
        <v>374</v>
      </c>
      <c r="B71" s="16" t="s">
        <v>22</v>
      </c>
      <c r="C71" s="106" t="s">
        <v>22</v>
      </c>
      <c r="D71" s="17" t="s">
        <v>9</v>
      </c>
      <c r="E71" s="13"/>
      <c r="F71" s="17">
        <v>3221</v>
      </c>
      <c r="G71" s="18" t="s">
        <v>74</v>
      </c>
      <c r="H71" s="37"/>
      <c r="I71" s="37"/>
    </row>
    <row r="72" spans="1:10" x14ac:dyDescent="0.25">
      <c r="A72" s="44" t="s">
        <v>377</v>
      </c>
      <c r="B72" s="16" t="s">
        <v>22</v>
      </c>
      <c r="C72" s="106" t="s">
        <v>22</v>
      </c>
      <c r="D72" s="17" t="s">
        <v>9</v>
      </c>
      <c r="E72" s="13">
        <v>350.23</v>
      </c>
      <c r="F72" s="17">
        <v>3221</v>
      </c>
      <c r="G72" s="18" t="s">
        <v>74</v>
      </c>
      <c r="H72" s="37"/>
      <c r="I72" s="37"/>
    </row>
    <row r="73" spans="1:10" hidden="1" x14ac:dyDescent="0.25">
      <c r="A73" s="44" t="s">
        <v>152</v>
      </c>
      <c r="B73" s="66" t="s">
        <v>180</v>
      </c>
      <c r="C73" s="60" t="s">
        <v>153</v>
      </c>
      <c r="D73" s="53" t="s">
        <v>9</v>
      </c>
      <c r="E73" s="13"/>
      <c r="F73" s="73">
        <v>3221</v>
      </c>
      <c r="G73" s="7" t="s">
        <v>200</v>
      </c>
      <c r="H73" s="37"/>
      <c r="I73" s="37"/>
      <c r="J73" t="s">
        <v>39</v>
      </c>
    </row>
    <row r="74" spans="1:10" hidden="1" x14ac:dyDescent="0.25">
      <c r="A74" s="44" t="s">
        <v>254</v>
      </c>
      <c r="B74" s="66"/>
      <c r="C74" s="60" t="s">
        <v>236</v>
      </c>
      <c r="D74" s="53" t="s">
        <v>9</v>
      </c>
      <c r="E74" s="13"/>
      <c r="F74" s="7">
        <v>3221</v>
      </c>
      <c r="G74" s="7"/>
      <c r="H74" s="37"/>
      <c r="I74" s="37"/>
    </row>
    <row r="75" spans="1:10" hidden="1" x14ac:dyDescent="0.25">
      <c r="A75" s="44" t="s">
        <v>324</v>
      </c>
      <c r="B75" s="126">
        <v>84698789700</v>
      </c>
      <c r="C75" s="106" t="s">
        <v>10</v>
      </c>
      <c r="D75" s="17" t="s">
        <v>9</v>
      </c>
      <c r="E75" s="13"/>
      <c r="F75" s="17">
        <v>3221</v>
      </c>
      <c r="G75" s="18" t="s">
        <v>74</v>
      </c>
      <c r="H75" s="37"/>
      <c r="I75" s="37"/>
    </row>
    <row r="76" spans="1:10" ht="13.5" hidden="1" customHeight="1" x14ac:dyDescent="0.25">
      <c r="A76" s="72" t="s">
        <v>221</v>
      </c>
      <c r="B76" s="86" t="s">
        <v>22</v>
      </c>
      <c r="C76" s="71" t="s">
        <v>22</v>
      </c>
      <c r="D76" s="114" t="s">
        <v>9</v>
      </c>
      <c r="E76" s="98"/>
      <c r="F76" s="73">
        <v>3221</v>
      </c>
      <c r="G76" s="7" t="s">
        <v>200</v>
      </c>
      <c r="H76" s="37"/>
      <c r="I76" s="37"/>
    </row>
    <row r="77" spans="1:10" x14ac:dyDescent="0.25">
      <c r="A77" s="190" t="s">
        <v>12</v>
      </c>
      <c r="B77" s="191"/>
      <c r="C77" s="191"/>
      <c r="D77" s="192"/>
      <c r="E77" s="155">
        <f>SUM(E45:E76)</f>
        <v>1339.7</v>
      </c>
      <c r="F77" s="189"/>
      <c r="G77" s="189"/>
      <c r="H77" s="37"/>
      <c r="I77" s="37"/>
    </row>
    <row r="78" spans="1:10" x14ac:dyDescent="0.25">
      <c r="A78" s="44" t="s">
        <v>107</v>
      </c>
      <c r="B78" s="134">
        <v>29851677029</v>
      </c>
      <c r="C78" s="60" t="s">
        <v>11</v>
      </c>
      <c r="D78" s="8" t="s">
        <v>9</v>
      </c>
      <c r="E78" s="13">
        <v>102.3</v>
      </c>
      <c r="F78" s="54">
        <v>3222</v>
      </c>
      <c r="G78" s="7" t="s">
        <v>79</v>
      </c>
      <c r="H78" s="37"/>
      <c r="I78" s="37"/>
    </row>
    <row r="79" spans="1:10" x14ac:dyDescent="0.25">
      <c r="A79" s="44" t="s">
        <v>425</v>
      </c>
      <c r="B79" s="178">
        <v>53696769296</v>
      </c>
      <c r="C79" s="60" t="s">
        <v>366</v>
      </c>
      <c r="D79" s="8" t="s">
        <v>9</v>
      </c>
      <c r="E79" s="13">
        <f>5.18+7</f>
        <v>12.18</v>
      </c>
      <c r="F79" s="136">
        <v>3222</v>
      </c>
      <c r="G79" s="7" t="s">
        <v>79</v>
      </c>
      <c r="H79" s="37"/>
      <c r="I79" s="37"/>
    </row>
    <row r="80" spans="1:10" hidden="1" x14ac:dyDescent="0.25">
      <c r="A80" s="44" t="s">
        <v>230</v>
      </c>
      <c r="B80" s="134">
        <v>29362779669</v>
      </c>
      <c r="C80" s="60" t="s">
        <v>11</v>
      </c>
      <c r="D80" s="8" t="s">
        <v>9</v>
      </c>
      <c r="E80" s="13"/>
      <c r="F80" s="83">
        <v>3222</v>
      </c>
      <c r="G80" s="7" t="s">
        <v>79</v>
      </c>
      <c r="H80" s="37"/>
      <c r="I80" s="37"/>
    </row>
    <row r="81" spans="1:10" hidden="1" x14ac:dyDescent="0.25">
      <c r="A81" s="44" t="s">
        <v>147</v>
      </c>
      <c r="B81" s="134">
        <v>77290621540</v>
      </c>
      <c r="C81" s="60" t="s">
        <v>11</v>
      </c>
      <c r="D81" s="8" t="s">
        <v>9</v>
      </c>
      <c r="E81" s="13"/>
      <c r="F81" s="62">
        <v>3222</v>
      </c>
      <c r="G81" s="7" t="s">
        <v>79</v>
      </c>
      <c r="H81" s="37"/>
      <c r="I81" s="37" t="s">
        <v>39</v>
      </c>
    </row>
    <row r="82" spans="1:10" hidden="1" x14ac:dyDescent="0.25">
      <c r="A82" s="44" t="s">
        <v>136</v>
      </c>
      <c r="B82" s="66" t="s">
        <v>137</v>
      </c>
      <c r="C82" s="60" t="s">
        <v>11</v>
      </c>
      <c r="D82" s="8" t="s">
        <v>9</v>
      </c>
      <c r="E82" s="13"/>
      <c r="F82" s="14">
        <v>3222</v>
      </c>
      <c r="G82" s="7" t="s">
        <v>79</v>
      </c>
      <c r="H82" s="37"/>
      <c r="I82" s="37"/>
    </row>
    <row r="83" spans="1:10" hidden="1" x14ac:dyDescent="0.25">
      <c r="A83" s="44" t="s">
        <v>185</v>
      </c>
      <c r="B83" s="66" t="s">
        <v>233</v>
      </c>
      <c r="C83" s="60" t="s">
        <v>11</v>
      </c>
      <c r="D83" s="8" t="s">
        <v>9</v>
      </c>
      <c r="E83" s="13"/>
      <c r="F83" s="14">
        <v>3222</v>
      </c>
      <c r="G83" s="7" t="s">
        <v>79</v>
      </c>
      <c r="H83" s="37"/>
      <c r="I83" s="37"/>
    </row>
    <row r="84" spans="1:10" ht="15.75" hidden="1" customHeight="1" x14ac:dyDescent="0.25">
      <c r="A84" s="44" t="s">
        <v>231</v>
      </c>
      <c r="B84" s="66" t="s">
        <v>232</v>
      </c>
      <c r="C84" s="60" t="s">
        <v>11</v>
      </c>
      <c r="D84" s="8" t="s">
        <v>9</v>
      </c>
      <c r="E84" s="13"/>
      <c r="F84" s="14">
        <v>3222</v>
      </c>
      <c r="G84" s="7" t="s">
        <v>79</v>
      </c>
      <c r="H84" s="37"/>
      <c r="I84" s="37"/>
    </row>
    <row r="85" spans="1:10" hidden="1" x14ac:dyDescent="0.25">
      <c r="A85" s="44" t="s">
        <v>234</v>
      </c>
      <c r="B85" s="66" t="s">
        <v>235</v>
      </c>
      <c r="C85" s="60" t="s">
        <v>11</v>
      </c>
      <c r="D85" s="8" t="s">
        <v>9</v>
      </c>
      <c r="E85" s="13"/>
      <c r="F85" s="14">
        <v>3222</v>
      </c>
      <c r="G85" s="7" t="s">
        <v>79</v>
      </c>
      <c r="H85" s="37"/>
      <c r="I85" s="37"/>
    </row>
    <row r="86" spans="1:10" hidden="1" x14ac:dyDescent="0.25">
      <c r="A86" s="44" t="s">
        <v>155</v>
      </c>
      <c r="B86" s="134" t="s">
        <v>22</v>
      </c>
      <c r="C86" s="60" t="s">
        <v>22</v>
      </c>
      <c r="D86" s="11" t="s">
        <v>9</v>
      </c>
      <c r="E86" s="13"/>
      <c r="F86" s="14">
        <v>3222</v>
      </c>
      <c r="G86" s="7" t="s">
        <v>79</v>
      </c>
      <c r="H86" s="37"/>
      <c r="I86" s="37"/>
    </row>
    <row r="87" spans="1:10" hidden="1" x14ac:dyDescent="0.25">
      <c r="A87" s="44" t="s">
        <v>248</v>
      </c>
      <c r="B87" s="134" t="s">
        <v>22</v>
      </c>
      <c r="C87" s="60" t="s">
        <v>22</v>
      </c>
      <c r="D87" s="11" t="s">
        <v>9</v>
      </c>
      <c r="E87" s="13"/>
      <c r="F87" s="14">
        <v>3222</v>
      </c>
      <c r="G87" s="7" t="s">
        <v>79</v>
      </c>
      <c r="H87" s="37"/>
      <c r="I87" s="37" t="s">
        <v>39</v>
      </c>
    </row>
    <row r="88" spans="1:10" hidden="1" x14ac:dyDescent="0.25">
      <c r="A88" s="44" t="s">
        <v>179</v>
      </c>
      <c r="B88" s="134" t="s">
        <v>22</v>
      </c>
      <c r="C88" s="60" t="s">
        <v>22</v>
      </c>
      <c r="D88" s="11" t="s">
        <v>9</v>
      </c>
      <c r="E88" s="13"/>
      <c r="F88" s="14">
        <v>3222</v>
      </c>
      <c r="G88" s="7" t="s">
        <v>79</v>
      </c>
      <c r="H88" s="37"/>
      <c r="I88" s="37" t="s">
        <v>39</v>
      </c>
    </row>
    <row r="89" spans="1:10" hidden="1" x14ac:dyDescent="0.25">
      <c r="A89" s="44" t="s">
        <v>242</v>
      </c>
      <c r="B89" s="134">
        <v>89936314980</v>
      </c>
      <c r="C89" s="60" t="s">
        <v>11</v>
      </c>
      <c r="D89" s="11" t="s">
        <v>9</v>
      </c>
      <c r="E89" s="13"/>
      <c r="F89" s="7">
        <v>3222</v>
      </c>
      <c r="G89" s="7" t="s">
        <v>79</v>
      </c>
      <c r="H89" s="37"/>
      <c r="I89" s="37"/>
    </row>
    <row r="90" spans="1:10" hidden="1" x14ac:dyDescent="0.25">
      <c r="A90" s="44" t="s">
        <v>152</v>
      </c>
      <c r="B90" s="66" t="s">
        <v>180</v>
      </c>
      <c r="C90" s="60" t="s">
        <v>153</v>
      </c>
      <c r="D90" s="53" t="s">
        <v>9</v>
      </c>
      <c r="E90" s="13"/>
      <c r="F90" s="7">
        <v>3222</v>
      </c>
      <c r="G90" s="7" t="s">
        <v>79</v>
      </c>
      <c r="H90" s="37"/>
      <c r="I90" s="37"/>
      <c r="J90" t="s">
        <v>39</v>
      </c>
    </row>
    <row r="91" spans="1:10" hidden="1" x14ac:dyDescent="0.25">
      <c r="A91" s="44" t="s">
        <v>404</v>
      </c>
      <c r="B91" s="66" t="s">
        <v>419</v>
      </c>
      <c r="C91" s="60" t="s">
        <v>11</v>
      </c>
      <c r="D91" s="53" t="s">
        <v>9</v>
      </c>
      <c r="E91" s="13"/>
      <c r="F91" s="7">
        <v>3222</v>
      </c>
      <c r="G91" s="7" t="s">
        <v>79</v>
      </c>
      <c r="H91" s="37"/>
      <c r="I91" s="37"/>
    </row>
    <row r="92" spans="1:10" hidden="1" x14ac:dyDescent="0.25">
      <c r="A92" s="44" t="s">
        <v>295</v>
      </c>
      <c r="B92" s="66" t="s">
        <v>22</v>
      </c>
      <c r="C92" s="60" t="s">
        <v>22</v>
      </c>
      <c r="D92" s="53" t="s">
        <v>9</v>
      </c>
      <c r="E92" s="13"/>
      <c r="F92" s="7">
        <v>3222</v>
      </c>
      <c r="G92" s="7" t="s">
        <v>79</v>
      </c>
      <c r="H92" s="37"/>
      <c r="I92" s="37"/>
    </row>
    <row r="93" spans="1:10" s="37" customFormat="1" hidden="1" x14ac:dyDescent="0.25">
      <c r="A93" s="44" t="s">
        <v>254</v>
      </c>
      <c r="B93" s="66"/>
      <c r="C93" s="60" t="s">
        <v>236</v>
      </c>
      <c r="D93" s="53" t="s">
        <v>9</v>
      </c>
      <c r="E93" s="13"/>
      <c r="F93" s="7"/>
      <c r="G93" s="7"/>
    </row>
    <row r="94" spans="1:10" s="37" customFormat="1" hidden="1" x14ac:dyDescent="0.25">
      <c r="A94" s="44" t="s">
        <v>416</v>
      </c>
      <c r="B94" s="66" t="s">
        <v>417</v>
      </c>
      <c r="C94" s="60" t="s">
        <v>11</v>
      </c>
      <c r="D94" s="53" t="s">
        <v>9</v>
      </c>
      <c r="E94" s="13"/>
      <c r="F94" s="7">
        <v>3222</v>
      </c>
      <c r="G94" s="7" t="s">
        <v>79</v>
      </c>
      <c r="I94" s="37" t="s">
        <v>39</v>
      </c>
    </row>
    <row r="95" spans="1:10" s="37" customFormat="1" hidden="1" x14ac:dyDescent="0.25">
      <c r="A95" s="44" t="s">
        <v>323</v>
      </c>
      <c r="B95" s="66" t="s">
        <v>348</v>
      </c>
      <c r="C95" s="60" t="s">
        <v>11</v>
      </c>
      <c r="D95" s="53" t="s">
        <v>9</v>
      </c>
      <c r="E95" s="13"/>
      <c r="F95" s="7">
        <v>3222</v>
      </c>
      <c r="G95" s="7" t="s">
        <v>79</v>
      </c>
    </row>
    <row r="96" spans="1:10" s="37" customFormat="1" hidden="1" x14ac:dyDescent="0.25">
      <c r="A96" s="61" t="s">
        <v>253</v>
      </c>
      <c r="B96" s="134">
        <v>29955634590</v>
      </c>
      <c r="C96" s="16" t="s">
        <v>10</v>
      </c>
      <c r="D96" s="8" t="s">
        <v>9</v>
      </c>
      <c r="E96" s="13"/>
      <c r="F96" s="7">
        <v>3222</v>
      </c>
      <c r="G96" s="7" t="s">
        <v>79</v>
      </c>
      <c r="I96" s="37" t="s">
        <v>39</v>
      </c>
    </row>
    <row r="97" spans="1:12" s="37" customFormat="1" x14ac:dyDescent="0.25">
      <c r="A97" s="70" t="s">
        <v>458</v>
      </c>
      <c r="B97" s="68" t="s">
        <v>459</v>
      </c>
      <c r="C97" s="64" t="s">
        <v>172</v>
      </c>
      <c r="D97" s="8" t="s">
        <v>9</v>
      </c>
      <c r="E97" s="13">
        <v>1349.9</v>
      </c>
      <c r="F97" s="7">
        <v>3222</v>
      </c>
      <c r="G97" s="7" t="s">
        <v>79</v>
      </c>
    </row>
    <row r="98" spans="1:12" s="37" customFormat="1" hidden="1" x14ac:dyDescent="0.25">
      <c r="A98" s="44" t="s">
        <v>294</v>
      </c>
      <c r="B98" s="66" t="s">
        <v>22</v>
      </c>
      <c r="C98" s="60" t="s">
        <v>22</v>
      </c>
      <c r="D98" s="8" t="s">
        <v>9</v>
      </c>
      <c r="E98" s="13"/>
      <c r="F98" s="7">
        <v>3222</v>
      </c>
      <c r="G98" s="7" t="s">
        <v>79</v>
      </c>
      <c r="I98" s="37" t="s">
        <v>39</v>
      </c>
    </row>
    <row r="99" spans="1:12" x14ac:dyDescent="0.25">
      <c r="A99" s="7" t="s">
        <v>91</v>
      </c>
      <c r="B99" s="134">
        <v>25975412650</v>
      </c>
      <c r="C99" s="16" t="s">
        <v>11</v>
      </c>
      <c r="D99" s="8" t="s">
        <v>9</v>
      </c>
      <c r="E99" s="42">
        <f>147.12+49.04</f>
        <v>196.16</v>
      </c>
      <c r="F99" s="7">
        <v>3222</v>
      </c>
      <c r="G99" s="7" t="s">
        <v>79</v>
      </c>
      <c r="I99" s="37" t="s">
        <v>39</v>
      </c>
      <c r="J99" t="s">
        <v>39</v>
      </c>
    </row>
    <row r="100" spans="1:12" hidden="1" x14ac:dyDescent="0.25">
      <c r="A100" s="61" t="s">
        <v>357</v>
      </c>
      <c r="B100" s="16" t="s">
        <v>22</v>
      </c>
      <c r="C100" s="106" t="s">
        <v>22</v>
      </c>
      <c r="D100" s="8" t="s">
        <v>9</v>
      </c>
      <c r="E100" s="42"/>
      <c r="F100" s="7">
        <v>3222</v>
      </c>
      <c r="G100" s="7" t="s">
        <v>79</v>
      </c>
      <c r="I100" s="37"/>
    </row>
    <row r="101" spans="1:12" x14ac:dyDescent="0.25">
      <c r="A101" s="61" t="s">
        <v>462</v>
      </c>
      <c r="B101" s="16">
        <v>18569886414</v>
      </c>
      <c r="C101" s="106" t="s">
        <v>10</v>
      </c>
      <c r="D101" s="8" t="s">
        <v>9</v>
      </c>
      <c r="E101" s="42">
        <v>23.7</v>
      </c>
      <c r="F101" s="7">
        <v>3222</v>
      </c>
      <c r="G101" s="7" t="s">
        <v>79</v>
      </c>
      <c r="I101" s="37"/>
    </row>
    <row r="102" spans="1:12" ht="14.25" customHeight="1" x14ac:dyDescent="0.25">
      <c r="A102" s="61" t="s">
        <v>199</v>
      </c>
      <c r="B102" s="109" t="s">
        <v>354</v>
      </c>
      <c r="C102" s="65" t="s">
        <v>11</v>
      </c>
      <c r="D102" s="8" t="s">
        <v>9</v>
      </c>
      <c r="E102" s="13">
        <f>2.07+45.34+32.52</f>
        <v>79.930000000000007</v>
      </c>
      <c r="F102" s="14">
        <v>3222</v>
      </c>
      <c r="G102" s="7" t="s">
        <v>79</v>
      </c>
      <c r="H102" s="37"/>
      <c r="I102" s="37"/>
      <c r="K102" t="s">
        <v>39</v>
      </c>
    </row>
    <row r="103" spans="1:12" x14ac:dyDescent="0.25">
      <c r="A103" s="190" t="s">
        <v>87</v>
      </c>
      <c r="B103" s="191"/>
      <c r="C103" s="191"/>
      <c r="D103" s="192"/>
      <c r="E103" s="155">
        <f>SUM(E78:E102)</f>
        <v>1764.1700000000003</v>
      </c>
      <c r="F103" s="189"/>
      <c r="G103" s="189"/>
      <c r="H103" s="37"/>
      <c r="I103" s="37"/>
      <c r="L103" t="s">
        <v>39</v>
      </c>
    </row>
    <row r="104" spans="1:12" ht="14.25" customHeight="1" x14ac:dyDescent="0.25">
      <c r="A104" s="7" t="s">
        <v>13</v>
      </c>
      <c r="B104" s="12">
        <v>43965974818</v>
      </c>
      <c r="C104" s="50" t="s">
        <v>10</v>
      </c>
      <c r="D104" s="8" t="s">
        <v>9</v>
      </c>
      <c r="E104" s="9">
        <v>2354.69</v>
      </c>
      <c r="F104" s="7">
        <v>3223</v>
      </c>
      <c r="G104" s="7" t="s">
        <v>14</v>
      </c>
      <c r="H104" s="37"/>
      <c r="I104" s="37" t="s">
        <v>39</v>
      </c>
    </row>
    <row r="105" spans="1:12" x14ac:dyDescent="0.25">
      <c r="A105" s="180" t="s">
        <v>15</v>
      </c>
      <c r="B105" s="181"/>
      <c r="C105" s="181"/>
      <c r="D105" s="182"/>
      <c r="E105" s="15">
        <f>E104</f>
        <v>2354.69</v>
      </c>
      <c r="F105" s="183"/>
      <c r="G105" s="183"/>
      <c r="H105" s="37"/>
      <c r="I105" s="37" t="s">
        <v>39</v>
      </c>
      <c r="J105" t="s">
        <v>39</v>
      </c>
    </row>
    <row r="106" spans="1:12" x14ac:dyDescent="0.25">
      <c r="A106" s="44" t="s">
        <v>121</v>
      </c>
      <c r="B106" s="126">
        <v>70571833346</v>
      </c>
      <c r="C106" s="60" t="s">
        <v>122</v>
      </c>
      <c r="D106" s="11" t="s">
        <v>9</v>
      </c>
      <c r="E106" s="13">
        <v>70.400000000000006</v>
      </c>
      <c r="F106" s="17">
        <v>3224</v>
      </c>
      <c r="G106" s="18" t="s">
        <v>16</v>
      </c>
      <c r="H106" s="37"/>
      <c r="I106" s="37"/>
      <c r="J106" t="s">
        <v>39</v>
      </c>
    </row>
    <row r="107" spans="1:12" x14ac:dyDescent="0.25">
      <c r="A107" s="44" t="s">
        <v>463</v>
      </c>
      <c r="B107" s="139">
        <v>9634662616</v>
      </c>
      <c r="C107" s="60" t="s">
        <v>122</v>
      </c>
      <c r="D107" s="11" t="s">
        <v>9</v>
      </c>
      <c r="E107" s="13">
        <v>57.36</v>
      </c>
      <c r="F107" s="17">
        <v>3224</v>
      </c>
      <c r="G107" s="18" t="s">
        <v>16</v>
      </c>
      <c r="H107" s="37"/>
      <c r="I107" s="37"/>
    </row>
    <row r="108" spans="1:12" hidden="1" x14ac:dyDescent="0.25">
      <c r="A108" s="44" t="s">
        <v>154</v>
      </c>
      <c r="B108" s="126">
        <v>15280395422</v>
      </c>
      <c r="C108" s="60" t="s">
        <v>11</v>
      </c>
      <c r="D108" s="11" t="s">
        <v>9</v>
      </c>
      <c r="E108" s="13"/>
      <c r="F108" s="17">
        <v>3224</v>
      </c>
      <c r="G108" s="18" t="s">
        <v>16</v>
      </c>
      <c r="H108" s="37"/>
      <c r="I108" s="37"/>
      <c r="J108" t="s">
        <v>39</v>
      </c>
    </row>
    <row r="109" spans="1:12" hidden="1" x14ac:dyDescent="0.25">
      <c r="A109" s="7" t="s">
        <v>201</v>
      </c>
      <c r="B109" s="47">
        <v>73660371074</v>
      </c>
      <c r="C109" s="50" t="s">
        <v>202</v>
      </c>
      <c r="D109" s="11" t="s">
        <v>9</v>
      </c>
      <c r="E109" s="13"/>
      <c r="F109" s="17">
        <v>3224</v>
      </c>
      <c r="G109" s="18" t="s">
        <v>16</v>
      </c>
      <c r="H109" s="37"/>
      <c r="I109" s="37"/>
    </row>
    <row r="110" spans="1:12" hidden="1" x14ac:dyDescent="0.25">
      <c r="A110" s="61" t="s">
        <v>238</v>
      </c>
      <c r="B110" s="47">
        <v>83605107180</v>
      </c>
      <c r="C110" s="50" t="s">
        <v>10</v>
      </c>
      <c r="D110" s="11" t="s">
        <v>9</v>
      </c>
      <c r="E110" s="13"/>
      <c r="F110" s="17">
        <v>3224</v>
      </c>
      <c r="G110" s="18" t="s">
        <v>16</v>
      </c>
      <c r="H110" s="37"/>
      <c r="I110" s="37"/>
    </row>
    <row r="111" spans="1:12" hidden="1" x14ac:dyDescent="0.25">
      <c r="A111" s="44" t="s">
        <v>126</v>
      </c>
      <c r="B111" s="126">
        <v>71642207963</v>
      </c>
      <c r="C111" s="16" t="s">
        <v>10</v>
      </c>
      <c r="D111" s="11" t="s">
        <v>9</v>
      </c>
      <c r="E111" s="13"/>
      <c r="F111" s="17">
        <v>3324</v>
      </c>
      <c r="G111" s="18" t="s">
        <v>16</v>
      </c>
      <c r="H111" s="37"/>
      <c r="I111" s="37"/>
    </row>
    <row r="112" spans="1:12" hidden="1" x14ac:dyDescent="0.25">
      <c r="A112" s="44" t="s">
        <v>243</v>
      </c>
      <c r="B112" s="126">
        <v>8110509618</v>
      </c>
      <c r="C112" s="16" t="s">
        <v>10</v>
      </c>
      <c r="D112" s="11" t="s">
        <v>9</v>
      </c>
      <c r="E112" s="13"/>
      <c r="F112" s="17">
        <v>3324</v>
      </c>
      <c r="G112" s="18" t="s">
        <v>16</v>
      </c>
      <c r="H112" s="37"/>
      <c r="I112" s="37" t="s">
        <v>39</v>
      </c>
      <c r="K112" t="s">
        <v>39</v>
      </c>
    </row>
    <row r="113" spans="1:10" ht="14.25" hidden="1" customHeight="1" x14ac:dyDescent="0.25">
      <c r="A113" s="44" t="s">
        <v>394</v>
      </c>
      <c r="B113" s="126">
        <v>16827857930</v>
      </c>
      <c r="C113" s="16" t="s">
        <v>11</v>
      </c>
      <c r="D113" s="11" t="s">
        <v>9</v>
      </c>
      <c r="E113" s="13"/>
      <c r="F113" s="17">
        <v>3224</v>
      </c>
      <c r="G113" s="18" t="s">
        <v>16</v>
      </c>
      <c r="H113" s="37" t="s">
        <v>39</v>
      </c>
      <c r="I113" s="37"/>
    </row>
    <row r="114" spans="1:10" ht="15.75" hidden="1" customHeight="1" x14ac:dyDescent="0.25">
      <c r="A114" s="44" t="s">
        <v>376</v>
      </c>
      <c r="B114" s="16"/>
      <c r="C114" s="16" t="s">
        <v>11</v>
      </c>
      <c r="D114" s="11" t="s">
        <v>9</v>
      </c>
      <c r="E114" s="13"/>
      <c r="F114" s="17">
        <v>3224</v>
      </c>
      <c r="G114" s="18" t="s">
        <v>16</v>
      </c>
      <c r="H114" s="37"/>
      <c r="I114" s="37"/>
    </row>
    <row r="115" spans="1:10" x14ac:dyDescent="0.25">
      <c r="A115" s="11" t="s">
        <v>296</v>
      </c>
      <c r="B115" s="16">
        <v>39427677849</v>
      </c>
      <c r="C115" s="16" t="s">
        <v>11</v>
      </c>
      <c r="D115" s="11" t="s">
        <v>9</v>
      </c>
      <c r="E115" s="13">
        <v>25.9</v>
      </c>
      <c r="F115" s="17">
        <v>3224</v>
      </c>
      <c r="G115" s="18" t="s">
        <v>16</v>
      </c>
      <c r="H115" s="37"/>
      <c r="I115" s="37" t="s">
        <v>39</v>
      </c>
      <c r="J115" t="s">
        <v>39</v>
      </c>
    </row>
    <row r="116" spans="1:10" x14ac:dyDescent="0.25">
      <c r="A116" s="190" t="s">
        <v>17</v>
      </c>
      <c r="B116" s="191"/>
      <c r="C116" s="191"/>
      <c r="D116" s="192"/>
      <c r="E116" s="155">
        <f>SUM(E106:E115)</f>
        <v>153.66</v>
      </c>
      <c r="F116" s="189"/>
      <c r="G116" s="189"/>
      <c r="H116" s="37"/>
      <c r="I116" s="37"/>
    </row>
    <row r="117" spans="1:10" s="37" customFormat="1" x14ac:dyDescent="0.25">
      <c r="A117" s="11" t="s">
        <v>369</v>
      </c>
      <c r="B117" s="16">
        <v>72859545484</v>
      </c>
      <c r="C117" s="16" t="s">
        <v>11</v>
      </c>
      <c r="D117" s="11" t="s">
        <v>9</v>
      </c>
      <c r="E117" s="13">
        <v>295.33999999999997</v>
      </c>
      <c r="F117" s="135">
        <v>3225</v>
      </c>
      <c r="G117" s="11" t="s">
        <v>105</v>
      </c>
    </row>
    <row r="118" spans="1:10" s="37" customFormat="1" x14ac:dyDescent="0.25">
      <c r="A118" s="11" t="s">
        <v>446</v>
      </c>
      <c r="B118" s="138">
        <v>29955634590</v>
      </c>
      <c r="C118" s="16" t="s">
        <v>10</v>
      </c>
      <c r="D118" s="11" t="s">
        <v>9</v>
      </c>
      <c r="E118" s="13">
        <v>32.99</v>
      </c>
      <c r="F118" s="138">
        <v>3225</v>
      </c>
      <c r="G118" s="11" t="s">
        <v>105</v>
      </c>
    </row>
    <row r="119" spans="1:10" x14ac:dyDescent="0.25">
      <c r="A119" s="44" t="s">
        <v>126</v>
      </c>
      <c r="B119" s="135">
        <v>71642207963</v>
      </c>
      <c r="C119" s="16" t="s">
        <v>10</v>
      </c>
      <c r="D119" s="11" t="s">
        <v>9</v>
      </c>
      <c r="E119" s="13">
        <v>179.85</v>
      </c>
      <c r="F119" s="103">
        <v>3225</v>
      </c>
      <c r="G119" s="11" t="s">
        <v>105</v>
      </c>
      <c r="H119" s="37"/>
      <c r="I119" s="37"/>
      <c r="J119" t="s">
        <v>39</v>
      </c>
    </row>
    <row r="120" spans="1:10" hidden="1" x14ac:dyDescent="0.25">
      <c r="A120" s="44" t="s">
        <v>424</v>
      </c>
      <c r="B120" s="134">
        <v>24836535037</v>
      </c>
      <c r="C120" s="106" t="s">
        <v>10</v>
      </c>
      <c r="D120" s="11" t="s">
        <v>9</v>
      </c>
      <c r="E120" s="13"/>
      <c r="F120" s="135">
        <v>3225</v>
      </c>
      <c r="G120" s="11" t="s">
        <v>105</v>
      </c>
      <c r="H120" s="37"/>
      <c r="I120" s="37"/>
    </row>
    <row r="121" spans="1:10" ht="14.25" hidden="1" customHeight="1" x14ac:dyDescent="0.25">
      <c r="A121" s="44" t="s">
        <v>313</v>
      </c>
      <c r="B121" s="134">
        <v>61155890230</v>
      </c>
      <c r="C121" s="106" t="s">
        <v>10</v>
      </c>
      <c r="D121" s="17" t="s">
        <v>9</v>
      </c>
      <c r="E121" s="13"/>
      <c r="F121" s="115">
        <v>3225</v>
      </c>
      <c r="G121" s="11" t="s">
        <v>105</v>
      </c>
      <c r="H121" s="37"/>
      <c r="I121" s="37"/>
    </row>
    <row r="122" spans="1:10" ht="14.25" hidden="1" customHeight="1" x14ac:dyDescent="0.25">
      <c r="A122" s="44" t="s">
        <v>154</v>
      </c>
      <c r="B122" s="134">
        <v>15280395422</v>
      </c>
      <c r="C122" s="60" t="s">
        <v>11</v>
      </c>
      <c r="D122" s="11" t="s">
        <v>9</v>
      </c>
      <c r="E122" s="13"/>
      <c r="F122" s="127">
        <v>3225</v>
      </c>
      <c r="G122" s="11" t="s">
        <v>105</v>
      </c>
      <c r="H122" s="37"/>
      <c r="I122" s="37"/>
    </row>
    <row r="123" spans="1:10" hidden="1" x14ac:dyDescent="0.25">
      <c r="A123" s="44" t="s">
        <v>361</v>
      </c>
      <c r="B123" s="134">
        <v>32614011568</v>
      </c>
      <c r="C123" s="16" t="s">
        <v>11</v>
      </c>
      <c r="D123" s="11" t="s">
        <v>9</v>
      </c>
      <c r="E123" s="13"/>
      <c r="F123" s="110">
        <v>3225</v>
      </c>
      <c r="G123" s="11" t="s">
        <v>105</v>
      </c>
      <c r="H123" s="37"/>
      <c r="I123" s="37"/>
    </row>
    <row r="124" spans="1:10" hidden="1" x14ac:dyDescent="0.25">
      <c r="A124" s="44" t="s">
        <v>390</v>
      </c>
      <c r="B124" s="134">
        <v>93923226222</v>
      </c>
      <c r="C124" s="16" t="s">
        <v>391</v>
      </c>
      <c r="D124" s="11" t="s">
        <v>9</v>
      </c>
      <c r="E124" s="13"/>
      <c r="F124" s="115">
        <v>3225</v>
      </c>
      <c r="G124" s="11" t="s">
        <v>105</v>
      </c>
      <c r="H124" s="37"/>
      <c r="I124" s="37"/>
    </row>
    <row r="125" spans="1:10" hidden="1" x14ac:dyDescent="0.25">
      <c r="A125" s="44" t="s">
        <v>395</v>
      </c>
      <c r="B125" s="134">
        <v>81830675564</v>
      </c>
      <c r="C125" s="16" t="s">
        <v>396</v>
      </c>
      <c r="D125" s="11" t="s">
        <v>9</v>
      </c>
      <c r="E125" s="13"/>
      <c r="F125" s="115">
        <v>3225</v>
      </c>
      <c r="G125" s="11" t="s">
        <v>105</v>
      </c>
      <c r="H125" s="37"/>
      <c r="I125" s="37"/>
    </row>
    <row r="126" spans="1:10" hidden="1" x14ac:dyDescent="0.25">
      <c r="A126" s="44" t="s">
        <v>398</v>
      </c>
      <c r="B126" s="134" t="s">
        <v>22</v>
      </c>
      <c r="C126" s="16" t="s">
        <v>22</v>
      </c>
      <c r="D126" s="11" t="s">
        <v>9</v>
      </c>
      <c r="E126" s="13"/>
      <c r="F126" s="115">
        <v>3225</v>
      </c>
      <c r="G126" s="11" t="s">
        <v>105</v>
      </c>
      <c r="H126" s="37"/>
      <c r="I126" s="37"/>
    </row>
    <row r="127" spans="1:10" hidden="1" x14ac:dyDescent="0.25">
      <c r="A127" s="44" t="s">
        <v>367</v>
      </c>
      <c r="B127" s="134"/>
      <c r="C127" s="16" t="s">
        <v>368</v>
      </c>
      <c r="D127" s="11" t="s">
        <v>9</v>
      </c>
      <c r="E127" s="13"/>
      <c r="F127" s="110">
        <v>3225</v>
      </c>
      <c r="G127" s="11" t="s">
        <v>105</v>
      </c>
      <c r="H127" s="37"/>
      <c r="I127" s="37"/>
    </row>
    <row r="128" spans="1:10" hidden="1" x14ac:dyDescent="0.25">
      <c r="A128" s="44" t="s">
        <v>432</v>
      </c>
      <c r="B128" s="134">
        <v>11374156664</v>
      </c>
      <c r="C128" s="16" t="s">
        <v>202</v>
      </c>
      <c r="D128" s="11" t="s">
        <v>9</v>
      </c>
      <c r="E128" s="13"/>
      <c r="F128" s="133">
        <v>3225</v>
      </c>
      <c r="G128" s="11" t="s">
        <v>105</v>
      </c>
      <c r="H128" s="37"/>
      <c r="I128" s="37"/>
    </row>
    <row r="129" spans="1:11" hidden="1" x14ac:dyDescent="0.25">
      <c r="A129" s="44" t="s">
        <v>138</v>
      </c>
      <c r="B129" s="16">
        <v>21523879111</v>
      </c>
      <c r="C129" s="16" t="s">
        <v>139</v>
      </c>
      <c r="D129" s="8" t="s">
        <v>9</v>
      </c>
      <c r="E129" s="13"/>
      <c r="F129" s="103">
        <v>3225</v>
      </c>
      <c r="G129" s="11" t="s">
        <v>105</v>
      </c>
      <c r="H129" s="37"/>
      <c r="I129" s="37"/>
      <c r="K129" t="s">
        <v>39</v>
      </c>
    </row>
    <row r="130" spans="1:11" x14ac:dyDescent="0.25">
      <c r="A130" s="190" t="s">
        <v>112</v>
      </c>
      <c r="B130" s="191"/>
      <c r="C130" s="191"/>
      <c r="D130" s="192"/>
      <c r="E130" s="155">
        <f>SUM(E117:E129)</f>
        <v>508.17999999999995</v>
      </c>
      <c r="F130" s="189"/>
      <c r="G130" s="189"/>
      <c r="H130" s="37"/>
      <c r="I130" s="37"/>
    </row>
    <row r="131" spans="1:11" ht="13.5" hidden="1" customHeight="1" x14ac:dyDescent="0.25">
      <c r="A131" s="44" t="s">
        <v>304</v>
      </c>
      <c r="B131" s="16">
        <v>88448992592</v>
      </c>
      <c r="C131" s="16" t="s">
        <v>11</v>
      </c>
      <c r="D131" s="11" t="s">
        <v>9</v>
      </c>
      <c r="E131" s="13"/>
      <c r="F131" s="54">
        <v>3227</v>
      </c>
      <c r="G131" s="11" t="s">
        <v>305</v>
      </c>
      <c r="H131" s="37"/>
      <c r="I131" s="37"/>
    </row>
    <row r="132" spans="1:11" ht="13.5" hidden="1" customHeight="1" x14ac:dyDescent="0.25">
      <c r="A132" s="44" t="s">
        <v>382</v>
      </c>
      <c r="B132" s="60"/>
      <c r="C132" s="60" t="s">
        <v>11</v>
      </c>
      <c r="D132" s="11" t="s">
        <v>9</v>
      </c>
      <c r="E132" s="13"/>
      <c r="F132" s="110">
        <v>3227</v>
      </c>
      <c r="G132" s="11" t="s">
        <v>305</v>
      </c>
      <c r="H132" s="37"/>
      <c r="I132" s="37"/>
    </row>
    <row r="133" spans="1:11" ht="13.5" hidden="1" customHeight="1" x14ac:dyDescent="0.25">
      <c r="A133" s="44" t="s">
        <v>383</v>
      </c>
      <c r="B133" s="60"/>
      <c r="C133" s="60" t="s">
        <v>384</v>
      </c>
      <c r="D133" s="11" t="s">
        <v>9</v>
      </c>
      <c r="E133" s="13"/>
      <c r="F133" s="110">
        <v>3227</v>
      </c>
      <c r="G133" s="11" t="s">
        <v>305</v>
      </c>
      <c r="H133" s="37"/>
      <c r="I133" s="37"/>
      <c r="J133" t="s">
        <v>39</v>
      </c>
    </row>
    <row r="134" spans="1:11" ht="13.5" hidden="1" customHeight="1" x14ac:dyDescent="0.25">
      <c r="A134" s="44" t="s">
        <v>381</v>
      </c>
      <c r="B134" s="60"/>
      <c r="C134" s="60" t="s">
        <v>11</v>
      </c>
      <c r="D134" s="11" t="s">
        <v>9</v>
      </c>
      <c r="E134" s="13"/>
      <c r="F134" s="110">
        <v>3227</v>
      </c>
      <c r="G134" s="11" t="s">
        <v>305</v>
      </c>
      <c r="H134" s="37"/>
      <c r="I134" s="37"/>
    </row>
    <row r="135" spans="1:11" hidden="1" x14ac:dyDescent="0.25">
      <c r="A135" s="180" t="s">
        <v>386</v>
      </c>
      <c r="B135" s="181"/>
      <c r="C135" s="181"/>
      <c r="D135" s="182"/>
      <c r="E135" s="15">
        <f>SUM(E131:E134)</f>
        <v>0</v>
      </c>
      <c r="F135" s="183"/>
      <c r="G135" s="183"/>
      <c r="H135" s="37"/>
      <c r="I135" s="37" t="s">
        <v>39</v>
      </c>
    </row>
    <row r="136" spans="1:11" x14ac:dyDescent="0.25">
      <c r="A136" s="184" t="s">
        <v>18</v>
      </c>
      <c r="B136" s="185"/>
      <c r="C136" s="185"/>
      <c r="D136" s="185"/>
      <c r="E136" s="156">
        <f>E105+E103+E77+E135+E116+E130</f>
        <v>6120.4000000000005</v>
      </c>
      <c r="F136" s="157"/>
      <c r="G136" s="158"/>
      <c r="I136" s="37"/>
      <c r="J136" t="s">
        <v>39</v>
      </c>
    </row>
    <row r="137" spans="1:11" x14ac:dyDescent="0.25">
      <c r="A137" s="7" t="s">
        <v>21</v>
      </c>
      <c r="B137" s="47">
        <v>85821130368</v>
      </c>
      <c r="C137" s="50" t="s">
        <v>10</v>
      </c>
      <c r="D137" s="8" t="s">
        <v>9</v>
      </c>
      <c r="E137" s="13">
        <v>1.66</v>
      </c>
      <c r="F137" s="7">
        <v>3231</v>
      </c>
      <c r="G137" s="7" t="s">
        <v>20</v>
      </c>
      <c r="I137" s="37"/>
    </row>
    <row r="138" spans="1:11" x14ac:dyDescent="0.25">
      <c r="A138" s="7" t="s">
        <v>19</v>
      </c>
      <c r="B138" s="132">
        <v>81793146560</v>
      </c>
      <c r="C138" s="50" t="s">
        <v>10</v>
      </c>
      <c r="D138" s="8" t="s">
        <v>9</v>
      </c>
      <c r="E138" s="13">
        <f>27.26+8.4+0.84</f>
        <v>36.500000000000007</v>
      </c>
      <c r="F138" s="7">
        <v>3231</v>
      </c>
      <c r="G138" s="7" t="s">
        <v>20</v>
      </c>
      <c r="I138" s="37"/>
    </row>
    <row r="139" spans="1:11" x14ac:dyDescent="0.25">
      <c r="A139" s="7" t="s">
        <v>140</v>
      </c>
      <c r="B139" s="47">
        <v>29524210204</v>
      </c>
      <c r="C139" s="50" t="s">
        <v>10</v>
      </c>
      <c r="D139" s="8" t="s">
        <v>9</v>
      </c>
      <c r="E139" s="13">
        <v>47.53</v>
      </c>
      <c r="F139" s="7">
        <v>3231</v>
      </c>
      <c r="G139" s="7" t="s">
        <v>20</v>
      </c>
      <c r="H139" t="s">
        <v>39</v>
      </c>
      <c r="I139" s="37"/>
    </row>
    <row r="140" spans="1:11" hidden="1" x14ac:dyDescent="0.25">
      <c r="A140" s="7" t="s">
        <v>80</v>
      </c>
      <c r="B140" s="46" t="s">
        <v>88</v>
      </c>
      <c r="C140" s="50" t="s">
        <v>11</v>
      </c>
      <c r="D140" s="8" t="s">
        <v>9</v>
      </c>
      <c r="E140" s="13"/>
      <c r="F140" s="7">
        <v>3231</v>
      </c>
      <c r="G140" s="7" t="s">
        <v>71</v>
      </c>
      <c r="I140" s="37"/>
    </row>
    <row r="141" spans="1:11" x14ac:dyDescent="0.25">
      <c r="A141" s="7" t="s">
        <v>95</v>
      </c>
      <c r="B141" s="46" t="s">
        <v>98</v>
      </c>
      <c r="C141" s="50" t="s">
        <v>10</v>
      </c>
      <c r="D141" s="8" t="s">
        <v>9</v>
      </c>
      <c r="E141" s="13">
        <v>0.72</v>
      </c>
      <c r="F141" s="7">
        <v>3231</v>
      </c>
      <c r="G141" s="7" t="s">
        <v>96</v>
      </c>
      <c r="I141" s="37"/>
    </row>
    <row r="142" spans="1:11" hidden="1" x14ac:dyDescent="0.25">
      <c r="A142" s="7" t="s">
        <v>48</v>
      </c>
      <c r="B142" s="52" t="s">
        <v>22</v>
      </c>
      <c r="C142" s="50" t="s">
        <v>22</v>
      </c>
      <c r="D142" s="8" t="s">
        <v>9</v>
      </c>
      <c r="E142" s="13"/>
      <c r="F142" s="7">
        <v>3231</v>
      </c>
      <c r="G142" s="7" t="s">
        <v>20</v>
      </c>
      <c r="I142" s="37"/>
    </row>
    <row r="143" spans="1:11" x14ac:dyDescent="0.25">
      <c r="A143" s="190" t="s">
        <v>23</v>
      </c>
      <c r="B143" s="191"/>
      <c r="C143" s="191"/>
      <c r="D143" s="192"/>
      <c r="E143" s="155">
        <f>SUM(E137:E142)</f>
        <v>86.41</v>
      </c>
      <c r="F143" s="189"/>
      <c r="G143" s="189"/>
      <c r="I143" s="37" t="s">
        <v>39</v>
      </c>
    </row>
    <row r="144" spans="1:11" hidden="1" x14ac:dyDescent="0.25">
      <c r="A144" s="11" t="s">
        <v>181</v>
      </c>
      <c r="B144" s="16">
        <v>96320385428</v>
      </c>
      <c r="C144" s="16" t="s">
        <v>122</v>
      </c>
      <c r="D144" s="8" t="s">
        <v>9</v>
      </c>
      <c r="E144" s="13"/>
      <c r="F144" s="62">
        <v>3232</v>
      </c>
      <c r="G144" s="11" t="s">
        <v>146</v>
      </c>
      <c r="I144" s="37"/>
    </row>
    <row r="145" spans="1:10" hidden="1" x14ac:dyDescent="0.25">
      <c r="A145" s="11" t="s">
        <v>244</v>
      </c>
      <c r="B145" s="16" t="s">
        <v>22</v>
      </c>
      <c r="C145" s="16" t="s">
        <v>22</v>
      </c>
      <c r="D145" s="8" t="s">
        <v>9</v>
      </c>
      <c r="E145" s="13"/>
      <c r="F145" s="85">
        <v>3232</v>
      </c>
      <c r="G145" s="11" t="s">
        <v>146</v>
      </c>
      <c r="H145" t="s">
        <v>39</v>
      </c>
      <c r="I145" s="37"/>
    </row>
    <row r="146" spans="1:10" hidden="1" x14ac:dyDescent="0.25">
      <c r="A146" s="11" t="s">
        <v>194</v>
      </c>
      <c r="B146" s="16" t="s">
        <v>22</v>
      </c>
      <c r="C146" s="16" t="s">
        <v>22</v>
      </c>
      <c r="D146" s="8" t="s">
        <v>9</v>
      </c>
      <c r="E146" s="13"/>
      <c r="F146" s="79">
        <v>3232</v>
      </c>
      <c r="G146" s="11" t="s">
        <v>69</v>
      </c>
      <c r="I146" s="37" t="s">
        <v>39</v>
      </c>
    </row>
    <row r="147" spans="1:10" hidden="1" x14ac:dyDescent="0.25">
      <c r="A147" s="44" t="s">
        <v>424</v>
      </c>
      <c r="B147" s="134">
        <v>24836535037</v>
      </c>
      <c r="C147" s="106" t="s">
        <v>10</v>
      </c>
      <c r="D147" s="11" t="s">
        <v>9</v>
      </c>
      <c r="E147" s="13"/>
      <c r="F147" s="127">
        <v>3232</v>
      </c>
      <c r="G147" s="11" t="s">
        <v>69</v>
      </c>
      <c r="I147" s="37"/>
    </row>
    <row r="148" spans="1:10" hidden="1" x14ac:dyDescent="0.25">
      <c r="A148" s="11" t="s">
        <v>240</v>
      </c>
      <c r="B148" s="16" t="s">
        <v>22</v>
      </c>
      <c r="C148" s="16" t="s">
        <v>22</v>
      </c>
      <c r="D148" s="8" t="s">
        <v>9</v>
      </c>
      <c r="E148" s="13"/>
      <c r="F148" s="85">
        <v>3232</v>
      </c>
      <c r="G148" s="11" t="s">
        <v>69</v>
      </c>
      <c r="I148" s="37"/>
      <c r="J148" t="s">
        <v>39</v>
      </c>
    </row>
    <row r="149" spans="1:10" hidden="1" x14ac:dyDescent="0.25">
      <c r="A149" s="11" t="s">
        <v>420</v>
      </c>
      <c r="B149" s="16" t="s">
        <v>22</v>
      </c>
      <c r="C149" s="16" t="s">
        <v>22</v>
      </c>
      <c r="D149" s="8" t="s">
        <v>9</v>
      </c>
      <c r="E149" s="13"/>
      <c r="F149" s="124">
        <v>3232</v>
      </c>
      <c r="G149" s="11" t="s">
        <v>69</v>
      </c>
      <c r="I149" s="37"/>
    </row>
    <row r="150" spans="1:10" hidden="1" x14ac:dyDescent="0.25">
      <c r="A150" s="11" t="s">
        <v>321</v>
      </c>
      <c r="B150" s="16" t="s">
        <v>22</v>
      </c>
      <c r="C150" s="16" t="s">
        <v>22</v>
      </c>
      <c r="D150" s="8" t="s">
        <v>9</v>
      </c>
      <c r="E150" s="13"/>
      <c r="F150" s="103">
        <v>3232</v>
      </c>
      <c r="G150" s="11" t="s">
        <v>69</v>
      </c>
      <c r="I150" s="37"/>
    </row>
    <row r="151" spans="1:10" hidden="1" x14ac:dyDescent="0.25">
      <c r="A151" s="11" t="s">
        <v>89</v>
      </c>
      <c r="B151" s="16" t="s">
        <v>22</v>
      </c>
      <c r="C151" s="16" t="s">
        <v>22</v>
      </c>
      <c r="D151" s="8" t="s">
        <v>9</v>
      </c>
      <c r="E151" s="13"/>
      <c r="F151" s="40">
        <v>3232</v>
      </c>
      <c r="G151" s="11" t="s">
        <v>69</v>
      </c>
      <c r="I151" s="37"/>
    </row>
    <row r="152" spans="1:10" hidden="1" x14ac:dyDescent="0.25">
      <c r="A152" s="180" t="s">
        <v>68</v>
      </c>
      <c r="B152" s="181"/>
      <c r="C152" s="181"/>
      <c r="D152" s="182"/>
      <c r="E152" s="15">
        <f>SUM(E144:E151)</f>
        <v>0</v>
      </c>
      <c r="F152" s="183"/>
      <c r="G152" s="183"/>
      <c r="H152" s="37"/>
      <c r="I152" s="37"/>
    </row>
    <row r="153" spans="1:10" hidden="1" x14ac:dyDescent="0.25">
      <c r="A153" s="7" t="s">
        <v>24</v>
      </c>
      <c r="B153" s="47">
        <v>68419124305</v>
      </c>
      <c r="C153" s="50" t="s">
        <v>10</v>
      </c>
      <c r="D153" s="8" t="s">
        <v>9</v>
      </c>
      <c r="E153" s="13"/>
      <c r="F153" s="10">
        <v>3233</v>
      </c>
      <c r="G153" s="14" t="s">
        <v>203</v>
      </c>
      <c r="H153" s="37"/>
      <c r="I153" s="37"/>
    </row>
    <row r="154" spans="1:10" hidden="1" x14ac:dyDescent="0.25">
      <c r="A154" s="7" t="s">
        <v>245</v>
      </c>
      <c r="B154" s="47">
        <v>63942560343</v>
      </c>
      <c r="C154" s="50" t="s">
        <v>246</v>
      </c>
      <c r="D154" s="8" t="s">
        <v>9</v>
      </c>
      <c r="E154" s="13"/>
      <c r="F154" s="10">
        <v>3233</v>
      </c>
      <c r="G154" s="14" t="s">
        <v>203</v>
      </c>
      <c r="H154" s="37"/>
      <c r="I154" s="37"/>
    </row>
    <row r="155" spans="1:10" hidden="1" x14ac:dyDescent="0.25">
      <c r="A155" s="7" t="s">
        <v>311</v>
      </c>
      <c r="B155" s="47" t="s">
        <v>22</v>
      </c>
      <c r="C155" s="50" t="s">
        <v>22</v>
      </c>
      <c r="D155" s="8" t="s">
        <v>9</v>
      </c>
      <c r="E155" s="13"/>
      <c r="F155" s="10">
        <v>3233</v>
      </c>
      <c r="G155" s="14" t="s">
        <v>203</v>
      </c>
      <c r="H155" s="37"/>
      <c r="I155" s="37"/>
    </row>
    <row r="156" spans="1:10" hidden="1" x14ac:dyDescent="0.25">
      <c r="A156" s="70" t="s">
        <v>73</v>
      </c>
      <c r="B156" s="68" t="s">
        <v>78</v>
      </c>
      <c r="C156" s="64" t="s">
        <v>11</v>
      </c>
      <c r="D156" s="71" t="s">
        <v>9</v>
      </c>
      <c r="E156" s="13"/>
      <c r="F156" s="10">
        <v>3233</v>
      </c>
      <c r="G156" s="14" t="s">
        <v>203</v>
      </c>
      <c r="H156" s="37" t="s">
        <v>39</v>
      </c>
      <c r="I156" s="37"/>
    </row>
    <row r="157" spans="1:10" hidden="1" x14ac:dyDescent="0.25">
      <c r="A157" s="180" t="s">
        <v>25</v>
      </c>
      <c r="B157" s="181"/>
      <c r="C157" s="181"/>
      <c r="D157" s="182"/>
      <c r="E157" s="15">
        <f>SUM(E153:E156)</f>
        <v>0</v>
      </c>
      <c r="F157" s="183"/>
      <c r="G157" s="183"/>
      <c r="H157" s="37" t="s">
        <v>39</v>
      </c>
      <c r="I157" s="37" t="s">
        <v>39</v>
      </c>
    </row>
    <row r="158" spans="1:10" hidden="1" x14ac:dyDescent="0.25">
      <c r="A158" s="7" t="s">
        <v>28</v>
      </c>
      <c r="B158" s="69">
        <v>38812451417</v>
      </c>
      <c r="C158" s="50" t="s">
        <v>11</v>
      </c>
      <c r="D158" s="8" t="s">
        <v>9</v>
      </c>
      <c r="E158" s="13"/>
      <c r="F158" s="14">
        <v>3234</v>
      </c>
      <c r="G158" s="7" t="s">
        <v>27</v>
      </c>
      <c r="H158" s="37"/>
      <c r="I158" s="37"/>
    </row>
    <row r="159" spans="1:10" x14ac:dyDescent="0.25">
      <c r="A159" s="7" t="s">
        <v>29</v>
      </c>
      <c r="B159" s="47">
        <v>56826138353</v>
      </c>
      <c r="C159" s="50" t="s">
        <v>11</v>
      </c>
      <c r="D159" s="8" t="s">
        <v>9</v>
      </c>
      <c r="E159" s="13">
        <v>33.04</v>
      </c>
      <c r="F159" s="14">
        <v>3234</v>
      </c>
      <c r="G159" s="10" t="s">
        <v>30</v>
      </c>
      <c r="H159" s="37"/>
      <c r="I159" s="37"/>
    </row>
    <row r="160" spans="1:10" x14ac:dyDescent="0.25">
      <c r="A160" s="7" t="s">
        <v>31</v>
      </c>
      <c r="B160" s="47">
        <v>78755598868</v>
      </c>
      <c r="C160" s="50" t="s">
        <v>11</v>
      </c>
      <c r="D160" s="8" t="s">
        <v>9</v>
      </c>
      <c r="E160" s="13">
        <v>340.4</v>
      </c>
      <c r="F160" s="14">
        <v>3234</v>
      </c>
      <c r="G160" s="7" t="s">
        <v>32</v>
      </c>
      <c r="H160" s="37"/>
      <c r="I160" s="37"/>
    </row>
    <row r="161" spans="1:12" hidden="1" x14ac:dyDescent="0.25">
      <c r="A161" s="7" t="s">
        <v>33</v>
      </c>
      <c r="B161" s="47">
        <v>44813350399</v>
      </c>
      <c r="C161" s="50" t="s">
        <v>34</v>
      </c>
      <c r="D161" s="8" t="s">
        <v>9</v>
      </c>
      <c r="E161" s="13"/>
      <c r="F161" s="14">
        <v>3234</v>
      </c>
      <c r="G161" s="7" t="s">
        <v>27</v>
      </c>
      <c r="H161" s="37"/>
      <c r="I161" s="37"/>
      <c r="L161" t="s">
        <v>39</v>
      </c>
    </row>
    <row r="162" spans="1:12" hidden="1" x14ac:dyDescent="0.25">
      <c r="A162" s="7" t="s">
        <v>37</v>
      </c>
      <c r="B162" s="47">
        <v>84400309496</v>
      </c>
      <c r="C162" s="59" t="s">
        <v>26</v>
      </c>
      <c r="D162" s="8" t="s">
        <v>9</v>
      </c>
      <c r="E162" s="13"/>
      <c r="F162" s="14">
        <v>3234</v>
      </c>
      <c r="G162" s="7" t="s">
        <v>32</v>
      </c>
      <c r="H162" s="37"/>
      <c r="I162" s="37"/>
    </row>
    <row r="163" spans="1:12" hidden="1" x14ac:dyDescent="0.25">
      <c r="A163" s="7" t="s">
        <v>99</v>
      </c>
      <c r="B163" s="46" t="s">
        <v>141</v>
      </c>
      <c r="C163" s="59" t="s">
        <v>26</v>
      </c>
      <c r="D163" s="8" t="s">
        <v>9</v>
      </c>
      <c r="E163" s="41"/>
      <c r="F163" s="14">
        <v>3234</v>
      </c>
      <c r="G163" s="7" t="s">
        <v>32</v>
      </c>
      <c r="H163" s="37"/>
      <c r="I163" s="37"/>
      <c r="L163" t="s">
        <v>39</v>
      </c>
    </row>
    <row r="164" spans="1:12" hidden="1" x14ac:dyDescent="0.25">
      <c r="A164" s="7" t="s">
        <v>306</v>
      </c>
      <c r="B164" s="66" t="s">
        <v>349</v>
      </c>
      <c r="C164" s="102" t="s">
        <v>11</v>
      </c>
      <c r="D164" s="8" t="s">
        <v>9</v>
      </c>
      <c r="E164" s="41"/>
      <c r="F164" s="14">
        <v>3234</v>
      </c>
      <c r="G164" s="7" t="s">
        <v>307</v>
      </c>
      <c r="H164" s="37"/>
      <c r="I164" s="37"/>
    </row>
    <row r="165" spans="1:12" x14ac:dyDescent="0.25">
      <c r="A165" s="7" t="s">
        <v>85</v>
      </c>
      <c r="B165" s="132">
        <v>68135834029</v>
      </c>
      <c r="C165" s="59" t="s">
        <v>11</v>
      </c>
      <c r="D165" s="8" t="s">
        <v>9</v>
      </c>
      <c r="E165" s="41">
        <v>116.94</v>
      </c>
      <c r="F165" s="14">
        <v>3234</v>
      </c>
      <c r="G165" s="7" t="s">
        <v>32</v>
      </c>
      <c r="H165" s="37"/>
      <c r="I165" s="37"/>
      <c r="L165" t="s">
        <v>39</v>
      </c>
    </row>
    <row r="166" spans="1:12" x14ac:dyDescent="0.25">
      <c r="A166" s="190" t="s">
        <v>35</v>
      </c>
      <c r="B166" s="191"/>
      <c r="C166" s="191"/>
      <c r="D166" s="191"/>
      <c r="E166" s="159">
        <f>SUM(E158:E165)</f>
        <v>490.38</v>
      </c>
      <c r="F166" s="155"/>
      <c r="G166" s="160"/>
      <c r="H166" s="37"/>
      <c r="I166" s="37"/>
    </row>
    <row r="167" spans="1:12" x14ac:dyDescent="0.25">
      <c r="A167" s="7" t="s">
        <v>37</v>
      </c>
      <c r="B167" s="132">
        <v>84400309496</v>
      </c>
      <c r="C167" s="59" t="s">
        <v>26</v>
      </c>
      <c r="D167" s="8" t="s">
        <v>9</v>
      </c>
      <c r="E167" s="13">
        <v>173.52</v>
      </c>
      <c r="F167" s="7">
        <v>3235</v>
      </c>
      <c r="G167" s="7" t="s">
        <v>36</v>
      </c>
      <c r="H167" s="37"/>
      <c r="I167" s="37"/>
    </row>
    <row r="168" spans="1:12" x14ac:dyDescent="0.25">
      <c r="A168" s="7" t="s">
        <v>86</v>
      </c>
      <c r="B168" s="132">
        <v>86181644759</v>
      </c>
      <c r="C168" s="59" t="s">
        <v>11</v>
      </c>
      <c r="D168" s="8" t="s">
        <v>9</v>
      </c>
      <c r="E168" s="13">
        <v>500</v>
      </c>
      <c r="F168" s="7">
        <v>3235</v>
      </c>
      <c r="G168" s="7" t="s">
        <v>36</v>
      </c>
      <c r="H168" s="37"/>
      <c r="I168" s="37"/>
    </row>
    <row r="169" spans="1:12" x14ac:dyDescent="0.25">
      <c r="A169" s="7" t="s">
        <v>38</v>
      </c>
      <c r="B169" s="47">
        <v>25781343234</v>
      </c>
      <c r="C169" s="59" t="s">
        <v>11</v>
      </c>
      <c r="D169" s="8" t="s">
        <v>9</v>
      </c>
      <c r="E169" s="13">
        <v>2291.25</v>
      </c>
      <c r="F169" s="7">
        <v>3235</v>
      </c>
      <c r="G169" s="7" t="s">
        <v>36</v>
      </c>
      <c r="H169" s="37"/>
      <c r="I169" s="37" t="s">
        <v>39</v>
      </c>
      <c r="L169" t="s">
        <v>39</v>
      </c>
    </row>
    <row r="170" spans="1:12" x14ac:dyDescent="0.25">
      <c r="A170" s="190" t="s">
        <v>41</v>
      </c>
      <c r="B170" s="191"/>
      <c r="C170" s="191"/>
      <c r="D170" s="191"/>
      <c r="E170" s="159">
        <f>SUM(E167:E169)</f>
        <v>2964.77</v>
      </c>
      <c r="F170" s="161"/>
      <c r="G170" s="161"/>
      <c r="I170" s="37"/>
    </row>
    <row r="171" spans="1:12" hidden="1" x14ac:dyDescent="0.25">
      <c r="A171" s="7" t="s">
        <v>160</v>
      </c>
      <c r="B171" s="47">
        <v>18742666873</v>
      </c>
      <c r="C171" s="74" t="s">
        <v>10</v>
      </c>
      <c r="D171" s="8" t="s">
        <v>9</v>
      </c>
      <c r="E171" s="13"/>
      <c r="F171" s="7">
        <v>3236</v>
      </c>
      <c r="G171" s="7" t="s">
        <v>159</v>
      </c>
      <c r="I171" s="37"/>
    </row>
    <row r="172" spans="1:12" hidden="1" x14ac:dyDescent="0.25">
      <c r="A172" s="180" t="s">
        <v>41</v>
      </c>
      <c r="B172" s="181"/>
      <c r="C172" s="181"/>
      <c r="D172" s="181"/>
      <c r="E172" s="20">
        <f>E171</f>
        <v>0</v>
      </c>
      <c r="F172" s="21"/>
      <c r="G172" s="21"/>
      <c r="I172" s="37"/>
    </row>
    <row r="173" spans="1:12" x14ac:dyDescent="0.25">
      <c r="A173" s="7" t="s">
        <v>70</v>
      </c>
      <c r="B173" s="81">
        <v>82888704837</v>
      </c>
      <c r="C173" s="50" t="s">
        <v>11</v>
      </c>
      <c r="D173" s="8" t="s">
        <v>9</v>
      </c>
      <c r="E173" s="13">
        <v>34.840000000000003</v>
      </c>
      <c r="F173" s="7">
        <v>3237</v>
      </c>
      <c r="G173" s="7" t="s">
        <v>42</v>
      </c>
      <c r="I173" s="37"/>
    </row>
    <row r="174" spans="1:12" x14ac:dyDescent="0.25">
      <c r="A174" s="7" t="s">
        <v>114</v>
      </c>
      <c r="B174" s="16" t="s">
        <v>22</v>
      </c>
      <c r="C174" s="16" t="s">
        <v>22</v>
      </c>
      <c r="D174" s="8" t="s">
        <v>9</v>
      </c>
      <c r="E174" s="13">
        <v>227.28</v>
      </c>
      <c r="F174" s="7">
        <v>3237</v>
      </c>
      <c r="G174" s="7" t="s">
        <v>77</v>
      </c>
      <c r="I174" s="37"/>
    </row>
    <row r="175" spans="1:12" hidden="1" x14ac:dyDescent="0.25">
      <c r="A175" s="7" t="s">
        <v>265</v>
      </c>
      <c r="B175" s="16" t="s">
        <v>22</v>
      </c>
      <c r="C175" s="16" t="s">
        <v>22</v>
      </c>
      <c r="D175" s="8" t="s">
        <v>9</v>
      </c>
      <c r="E175" s="41"/>
      <c r="F175" s="7">
        <v>3237</v>
      </c>
      <c r="G175" s="7" t="s">
        <v>77</v>
      </c>
      <c r="I175" s="37"/>
    </row>
    <row r="176" spans="1:12" hidden="1" x14ac:dyDescent="0.25">
      <c r="A176" s="7" t="s">
        <v>218</v>
      </c>
      <c r="B176" s="16" t="s">
        <v>22</v>
      </c>
      <c r="C176" s="16" t="s">
        <v>22</v>
      </c>
      <c r="D176" s="8" t="s">
        <v>9</v>
      </c>
      <c r="E176" s="41"/>
      <c r="F176" s="7">
        <v>3237</v>
      </c>
      <c r="G176" s="7" t="s">
        <v>77</v>
      </c>
      <c r="I176" s="37"/>
    </row>
    <row r="177" spans="1:10" hidden="1" x14ac:dyDescent="0.25">
      <c r="A177" s="7" t="s">
        <v>335</v>
      </c>
      <c r="B177" s="16" t="s">
        <v>22</v>
      </c>
      <c r="C177" s="16" t="s">
        <v>22</v>
      </c>
      <c r="D177" s="8" t="s">
        <v>9</v>
      </c>
      <c r="E177" s="41"/>
      <c r="F177" s="7">
        <v>3237</v>
      </c>
      <c r="G177" s="7" t="s">
        <v>77</v>
      </c>
      <c r="I177" s="37"/>
    </row>
    <row r="178" spans="1:10" x14ac:dyDescent="0.25">
      <c r="A178" s="7" t="s">
        <v>115</v>
      </c>
      <c r="B178" s="16" t="s">
        <v>22</v>
      </c>
      <c r="C178" s="16" t="s">
        <v>22</v>
      </c>
      <c r="D178" s="8" t="s">
        <v>9</v>
      </c>
      <c r="E178" s="41">
        <v>1698.84</v>
      </c>
      <c r="F178" s="7">
        <v>3237</v>
      </c>
      <c r="G178" s="7" t="s">
        <v>77</v>
      </c>
      <c r="I178" s="37"/>
    </row>
    <row r="179" spans="1:10" ht="13.5" customHeight="1" x14ac:dyDescent="0.25">
      <c r="A179" s="7" t="s">
        <v>434</v>
      </c>
      <c r="B179" s="16" t="s">
        <v>22</v>
      </c>
      <c r="C179" s="16" t="s">
        <v>22</v>
      </c>
      <c r="D179" s="8" t="s">
        <v>9</v>
      </c>
      <c r="E179" s="41">
        <v>688.32</v>
      </c>
      <c r="F179" s="7">
        <v>3237</v>
      </c>
      <c r="G179" s="7" t="s">
        <v>77</v>
      </c>
      <c r="I179" s="37"/>
    </row>
    <row r="180" spans="1:10" x14ac:dyDescent="0.25">
      <c r="A180" s="7" t="s">
        <v>427</v>
      </c>
      <c r="B180" s="16" t="s">
        <v>22</v>
      </c>
      <c r="C180" s="16" t="s">
        <v>22</v>
      </c>
      <c r="D180" s="8" t="s">
        <v>9</v>
      </c>
      <c r="E180" s="41">
        <v>2838.68</v>
      </c>
      <c r="F180" s="7">
        <v>3237</v>
      </c>
      <c r="G180" s="7" t="s">
        <v>77</v>
      </c>
      <c r="I180" s="37"/>
    </row>
    <row r="181" spans="1:10" x14ac:dyDescent="0.25">
      <c r="A181" s="7" t="s">
        <v>447</v>
      </c>
      <c r="B181" s="16" t="s">
        <v>22</v>
      </c>
      <c r="C181" s="16" t="s">
        <v>22</v>
      </c>
      <c r="D181" s="8" t="s">
        <v>9</v>
      </c>
      <c r="E181" s="41">
        <v>38.24</v>
      </c>
      <c r="F181" s="7">
        <v>3237</v>
      </c>
      <c r="G181" s="7" t="s">
        <v>77</v>
      </c>
      <c r="I181" s="37"/>
    </row>
    <row r="182" spans="1:10" hidden="1" x14ac:dyDescent="0.25">
      <c r="A182" s="7" t="s">
        <v>166</v>
      </c>
      <c r="B182" s="16" t="s">
        <v>22</v>
      </c>
      <c r="C182" s="16" t="s">
        <v>22</v>
      </c>
      <c r="D182" s="8" t="s">
        <v>9</v>
      </c>
      <c r="E182" s="41"/>
      <c r="F182" s="7">
        <v>3237</v>
      </c>
      <c r="G182" s="7" t="s">
        <v>77</v>
      </c>
      <c r="I182" s="37"/>
    </row>
    <row r="183" spans="1:10" hidden="1" x14ac:dyDescent="0.25">
      <c r="A183" s="7" t="s">
        <v>360</v>
      </c>
      <c r="B183" s="16" t="s">
        <v>22</v>
      </c>
      <c r="C183" s="16" t="s">
        <v>22</v>
      </c>
      <c r="D183" s="8" t="s">
        <v>9</v>
      </c>
      <c r="E183" s="41"/>
      <c r="F183" s="7">
        <v>3237</v>
      </c>
      <c r="G183" s="7" t="s">
        <v>77</v>
      </c>
      <c r="I183" s="37"/>
    </row>
    <row r="184" spans="1:10" hidden="1" x14ac:dyDescent="0.25">
      <c r="A184" s="7" t="s">
        <v>428</v>
      </c>
      <c r="B184" s="16" t="s">
        <v>22</v>
      </c>
      <c r="C184" s="16" t="s">
        <v>22</v>
      </c>
      <c r="D184" s="8" t="s">
        <v>9</v>
      </c>
      <c r="E184" s="41"/>
      <c r="F184" s="7">
        <v>3237</v>
      </c>
      <c r="G184" s="7" t="s">
        <v>77</v>
      </c>
      <c r="I184" s="37"/>
    </row>
    <row r="185" spans="1:10" hidden="1" x14ac:dyDescent="0.25">
      <c r="A185" s="7" t="s">
        <v>204</v>
      </c>
      <c r="B185" s="55" t="s">
        <v>22</v>
      </c>
      <c r="C185" s="50" t="s">
        <v>22</v>
      </c>
      <c r="D185" s="8" t="s">
        <v>9</v>
      </c>
      <c r="E185" s="13"/>
      <c r="F185" s="7">
        <v>3237</v>
      </c>
      <c r="G185" s="7" t="s">
        <v>77</v>
      </c>
      <c r="I185" s="37"/>
    </row>
    <row r="186" spans="1:10" x14ac:dyDescent="0.25">
      <c r="A186" s="7" t="s">
        <v>116</v>
      </c>
      <c r="B186" s="16" t="s">
        <v>22</v>
      </c>
      <c r="C186" s="16" t="s">
        <v>22</v>
      </c>
      <c r="D186" s="8" t="s">
        <v>9</v>
      </c>
      <c r="E186" s="41">
        <v>1099.44</v>
      </c>
      <c r="F186" s="7">
        <v>3237</v>
      </c>
      <c r="G186" s="7" t="s">
        <v>77</v>
      </c>
      <c r="I186" s="37"/>
      <c r="J186" t="s">
        <v>39</v>
      </c>
    </row>
    <row r="187" spans="1:10" x14ac:dyDescent="0.25">
      <c r="A187" s="7" t="s">
        <v>117</v>
      </c>
      <c r="B187" s="55" t="s">
        <v>22</v>
      </c>
      <c r="C187" s="50" t="s">
        <v>22</v>
      </c>
      <c r="D187" s="8" t="s">
        <v>9</v>
      </c>
      <c r="E187" s="41">
        <v>259.08</v>
      </c>
      <c r="F187" s="7">
        <v>3237</v>
      </c>
      <c r="G187" s="7" t="s">
        <v>77</v>
      </c>
      <c r="I187" s="37" t="s">
        <v>39</v>
      </c>
    </row>
    <row r="188" spans="1:10" x14ac:dyDescent="0.25">
      <c r="A188" s="7" t="s">
        <v>448</v>
      </c>
      <c r="B188" s="55" t="s">
        <v>22</v>
      </c>
      <c r="C188" s="50" t="s">
        <v>22</v>
      </c>
      <c r="D188" s="8" t="s">
        <v>9</v>
      </c>
      <c r="E188" s="41">
        <v>110.37</v>
      </c>
      <c r="F188" s="7">
        <v>3237</v>
      </c>
      <c r="G188" s="7" t="s">
        <v>77</v>
      </c>
      <c r="I188" s="37"/>
    </row>
    <row r="189" spans="1:10" hidden="1" x14ac:dyDescent="0.25">
      <c r="A189" s="7" t="s">
        <v>267</v>
      </c>
      <c r="B189" s="55" t="s">
        <v>22</v>
      </c>
      <c r="C189" s="50" t="s">
        <v>22</v>
      </c>
      <c r="D189" s="8" t="s">
        <v>9</v>
      </c>
      <c r="E189" s="41"/>
      <c r="F189" s="7">
        <v>3237</v>
      </c>
      <c r="G189" s="7" t="s">
        <v>77</v>
      </c>
      <c r="I189" s="37"/>
    </row>
    <row r="190" spans="1:10" x14ac:dyDescent="0.25">
      <c r="A190" s="7" t="s">
        <v>449</v>
      </c>
      <c r="B190" s="55" t="s">
        <v>22</v>
      </c>
      <c r="C190" s="50" t="s">
        <v>22</v>
      </c>
      <c r="D190" s="8" t="s">
        <v>9</v>
      </c>
      <c r="E190" s="41">
        <v>110.84</v>
      </c>
      <c r="F190" s="7">
        <v>3237</v>
      </c>
      <c r="G190" s="7" t="s">
        <v>77</v>
      </c>
      <c r="I190" s="37"/>
    </row>
    <row r="191" spans="1:10" x14ac:dyDescent="0.25">
      <c r="A191" s="7" t="s">
        <v>413</v>
      </c>
      <c r="B191" s="55" t="s">
        <v>22</v>
      </c>
      <c r="C191" s="50" t="s">
        <v>22</v>
      </c>
      <c r="D191" s="8" t="s">
        <v>9</v>
      </c>
      <c r="E191" s="41">
        <v>247.68</v>
      </c>
      <c r="F191" s="7">
        <v>3237</v>
      </c>
      <c r="G191" s="7" t="s">
        <v>77</v>
      </c>
      <c r="I191" s="37"/>
    </row>
    <row r="192" spans="1:10" hidden="1" x14ac:dyDescent="0.25">
      <c r="A192" s="7" t="s">
        <v>266</v>
      </c>
      <c r="B192" s="55" t="s">
        <v>22</v>
      </c>
      <c r="C192" s="50" t="s">
        <v>22</v>
      </c>
      <c r="D192" s="8" t="s">
        <v>9</v>
      </c>
      <c r="E192" s="41"/>
      <c r="F192" s="7">
        <v>3237</v>
      </c>
      <c r="G192" s="7" t="s">
        <v>77</v>
      </c>
      <c r="I192" s="37"/>
    </row>
    <row r="193" spans="1:11" hidden="1" x14ac:dyDescent="0.25">
      <c r="A193" s="7" t="s">
        <v>345</v>
      </c>
      <c r="B193" s="55" t="s">
        <v>22</v>
      </c>
      <c r="C193" s="50" t="s">
        <v>22</v>
      </c>
      <c r="D193" s="8" t="s">
        <v>9</v>
      </c>
      <c r="E193" s="41"/>
      <c r="F193" s="7">
        <v>3237</v>
      </c>
      <c r="G193" s="7" t="s">
        <v>77</v>
      </c>
      <c r="I193" s="37"/>
    </row>
    <row r="194" spans="1:11" hidden="1" x14ac:dyDescent="0.25">
      <c r="A194" s="7" t="s">
        <v>346</v>
      </c>
      <c r="B194" s="55" t="s">
        <v>22</v>
      </c>
      <c r="C194" s="50" t="s">
        <v>22</v>
      </c>
      <c r="D194" s="8" t="s">
        <v>9</v>
      </c>
      <c r="E194" s="41"/>
      <c r="F194" s="7">
        <v>3237</v>
      </c>
      <c r="G194" s="7" t="s">
        <v>77</v>
      </c>
      <c r="I194" s="37"/>
    </row>
    <row r="195" spans="1:11" x14ac:dyDescent="0.25">
      <c r="A195" s="7" t="s">
        <v>414</v>
      </c>
      <c r="B195" s="55" t="s">
        <v>22</v>
      </c>
      <c r="C195" s="50" t="s">
        <v>22</v>
      </c>
      <c r="D195" s="8" t="s">
        <v>9</v>
      </c>
      <c r="E195" s="41">
        <v>106.15</v>
      </c>
      <c r="F195" s="7">
        <v>3237</v>
      </c>
      <c r="G195" s="7" t="s">
        <v>77</v>
      </c>
      <c r="I195" s="37"/>
    </row>
    <row r="196" spans="1:11" hidden="1" x14ac:dyDescent="0.25">
      <c r="A196" s="7" t="s">
        <v>415</v>
      </c>
      <c r="B196" s="55" t="s">
        <v>22</v>
      </c>
      <c r="C196" s="50" t="s">
        <v>22</v>
      </c>
      <c r="D196" s="8" t="s">
        <v>9</v>
      </c>
      <c r="E196" s="41"/>
      <c r="F196" s="7">
        <v>3237</v>
      </c>
      <c r="G196" s="7" t="s">
        <v>77</v>
      </c>
      <c r="I196" s="37"/>
    </row>
    <row r="197" spans="1:11" hidden="1" x14ac:dyDescent="0.25">
      <c r="A197" s="7" t="s">
        <v>347</v>
      </c>
      <c r="B197" s="16" t="s">
        <v>22</v>
      </c>
      <c r="C197" s="16" t="s">
        <v>22</v>
      </c>
      <c r="D197" s="8" t="s">
        <v>9</v>
      </c>
      <c r="E197" s="41"/>
      <c r="F197" s="7">
        <v>3237</v>
      </c>
      <c r="G197" s="7" t="s">
        <v>77</v>
      </c>
      <c r="I197" s="37"/>
    </row>
    <row r="198" spans="1:11" hidden="1" x14ac:dyDescent="0.25">
      <c r="A198" s="61" t="s">
        <v>264</v>
      </c>
      <c r="B198" s="16" t="s">
        <v>22</v>
      </c>
      <c r="C198" s="16" t="s">
        <v>22</v>
      </c>
      <c r="D198" s="8" t="s">
        <v>9</v>
      </c>
      <c r="E198" s="41"/>
      <c r="F198" s="7">
        <v>3237</v>
      </c>
      <c r="G198" s="7" t="s">
        <v>77</v>
      </c>
      <c r="I198" s="37"/>
    </row>
    <row r="199" spans="1:11" x14ac:dyDescent="0.25">
      <c r="A199" s="61" t="s">
        <v>450</v>
      </c>
      <c r="B199" s="16" t="s">
        <v>22</v>
      </c>
      <c r="C199" s="16" t="s">
        <v>22</v>
      </c>
      <c r="D199" s="8" t="s">
        <v>9</v>
      </c>
      <c r="E199" s="41">
        <v>38.06</v>
      </c>
      <c r="F199" s="7">
        <v>3237</v>
      </c>
      <c r="G199" s="7" t="s">
        <v>77</v>
      </c>
      <c r="I199" s="37"/>
    </row>
    <row r="200" spans="1:11" hidden="1" x14ac:dyDescent="0.25">
      <c r="A200" s="61" t="s">
        <v>118</v>
      </c>
      <c r="B200" s="16" t="s">
        <v>22</v>
      </c>
      <c r="C200" s="16" t="s">
        <v>22</v>
      </c>
      <c r="D200" s="8" t="s">
        <v>9</v>
      </c>
      <c r="E200" s="41"/>
      <c r="F200" s="7">
        <v>3237</v>
      </c>
      <c r="G200" s="7" t="s">
        <v>77</v>
      </c>
      <c r="I200" s="37"/>
    </row>
    <row r="201" spans="1:11" ht="14.25" hidden="1" customHeight="1" x14ac:dyDescent="0.25">
      <c r="A201" s="61" t="s">
        <v>219</v>
      </c>
      <c r="B201" s="16" t="s">
        <v>22</v>
      </c>
      <c r="C201" s="16" t="s">
        <v>22</v>
      </c>
      <c r="D201" s="8" t="s">
        <v>9</v>
      </c>
      <c r="E201" s="41"/>
      <c r="F201" s="7">
        <v>3237</v>
      </c>
      <c r="G201" s="7" t="s">
        <v>77</v>
      </c>
      <c r="I201" s="37"/>
    </row>
    <row r="202" spans="1:11" hidden="1" x14ac:dyDescent="0.25">
      <c r="A202" s="61" t="s">
        <v>220</v>
      </c>
      <c r="B202" s="16" t="s">
        <v>22</v>
      </c>
      <c r="C202" s="16" t="s">
        <v>22</v>
      </c>
      <c r="D202" s="8" t="s">
        <v>9</v>
      </c>
      <c r="E202" s="41"/>
      <c r="F202" s="7">
        <v>3237</v>
      </c>
      <c r="G202" s="7" t="s">
        <v>77</v>
      </c>
      <c r="I202" s="37"/>
      <c r="J202" t="s">
        <v>39</v>
      </c>
    </row>
    <row r="203" spans="1:11" hidden="1" x14ac:dyDescent="0.25">
      <c r="A203" s="61" t="s">
        <v>128</v>
      </c>
      <c r="B203" s="16" t="s">
        <v>22</v>
      </c>
      <c r="C203" s="16" t="s">
        <v>22</v>
      </c>
      <c r="D203" s="8" t="s">
        <v>9</v>
      </c>
      <c r="E203" s="41"/>
      <c r="F203" s="7">
        <v>3237</v>
      </c>
      <c r="G203" s="7" t="s">
        <v>77</v>
      </c>
      <c r="I203" s="37"/>
    </row>
    <row r="204" spans="1:11" hidden="1" x14ac:dyDescent="0.25">
      <c r="A204" s="61" t="s">
        <v>129</v>
      </c>
      <c r="B204" s="16" t="s">
        <v>22</v>
      </c>
      <c r="C204" s="16" t="s">
        <v>22</v>
      </c>
      <c r="D204" s="8" t="s">
        <v>9</v>
      </c>
      <c r="E204" s="41"/>
      <c r="F204" s="7">
        <v>3237</v>
      </c>
      <c r="G204" s="7" t="s">
        <v>77</v>
      </c>
      <c r="I204" s="37"/>
      <c r="J204" t="s">
        <v>39</v>
      </c>
    </row>
    <row r="205" spans="1:11" hidden="1" x14ac:dyDescent="0.25">
      <c r="A205" s="61" t="s">
        <v>205</v>
      </c>
      <c r="B205" s="16" t="s">
        <v>22</v>
      </c>
      <c r="C205" s="16" t="s">
        <v>22</v>
      </c>
      <c r="D205" s="8" t="s">
        <v>9</v>
      </c>
      <c r="E205" s="41"/>
      <c r="F205" s="7">
        <v>3237</v>
      </c>
      <c r="G205" s="7" t="s">
        <v>77</v>
      </c>
      <c r="I205" s="37" t="s">
        <v>39</v>
      </c>
    </row>
    <row r="206" spans="1:11" hidden="1" x14ac:dyDescent="0.25">
      <c r="A206" s="61" t="s">
        <v>206</v>
      </c>
      <c r="B206" s="16" t="s">
        <v>22</v>
      </c>
      <c r="C206" s="16" t="s">
        <v>22</v>
      </c>
      <c r="D206" s="8" t="s">
        <v>9</v>
      </c>
      <c r="E206" s="41"/>
      <c r="F206" s="7">
        <v>3237</v>
      </c>
      <c r="G206" s="7" t="s">
        <v>77</v>
      </c>
      <c r="I206" s="37"/>
      <c r="K206" t="s">
        <v>39</v>
      </c>
    </row>
    <row r="207" spans="1:11" hidden="1" x14ac:dyDescent="0.25">
      <c r="A207" s="61" t="s">
        <v>207</v>
      </c>
      <c r="B207" s="16" t="s">
        <v>22</v>
      </c>
      <c r="C207" s="16" t="s">
        <v>22</v>
      </c>
      <c r="D207" s="8" t="s">
        <v>9</v>
      </c>
      <c r="E207" s="41"/>
      <c r="F207" s="7">
        <v>3237</v>
      </c>
      <c r="G207" s="7" t="s">
        <v>77</v>
      </c>
      <c r="I207" s="37"/>
      <c r="J207" t="s">
        <v>39</v>
      </c>
    </row>
    <row r="208" spans="1:11" x14ac:dyDescent="0.25">
      <c r="A208" s="61" t="s">
        <v>451</v>
      </c>
      <c r="B208" s="16" t="s">
        <v>22</v>
      </c>
      <c r="C208" s="16" t="s">
        <v>22</v>
      </c>
      <c r="D208" s="8" t="s">
        <v>9</v>
      </c>
      <c r="E208" s="41">
        <v>76.88</v>
      </c>
      <c r="F208" s="7">
        <v>3237</v>
      </c>
      <c r="G208" s="7" t="s">
        <v>77</v>
      </c>
      <c r="I208" s="37"/>
    </row>
    <row r="209" spans="1:9" hidden="1" x14ac:dyDescent="0.25">
      <c r="A209" s="61" t="s">
        <v>430</v>
      </c>
      <c r="B209" s="16" t="s">
        <v>22</v>
      </c>
      <c r="C209" s="16" t="s">
        <v>22</v>
      </c>
      <c r="D209" s="8" t="s">
        <v>9</v>
      </c>
      <c r="E209" s="41"/>
      <c r="F209" s="7">
        <v>3237</v>
      </c>
      <c r="G209" s="7" t="s">
        <v>77</v>
      </c>
      <c r="I209" s="37"/>
    </row>
    <row r="210" spans="1:9" ht="14.25" hidden="1" customHeight="1" x14ac:dyDescent="0.25">
      <c r="A210" s="7" t="s">
        <v>208</v>
      </c>
      <c r="B210" s="16" t="s">
        <v>22</v>
      </c>
      <c r="C210" s="16" t="s">
        <v>22</v>
      </c>
      <c r="D210" s="8" t="s">
        <v>9</v>
      </c>
      <c r="E210" s="13"/>
      <c r="F210" s="7">
        <v>3237</v>
      </c>
      <c r="G210" s="7" t="s">
        <v>77</v>
      </c>
      <c r="I210" s="37"/>
    </row>
    <row r="211" spans="1:9" hidden="1" x14ac:dyDescent="0.25">
      <c r="A211" s="61" t="s">
        <v>209</v>
      </c>
      <c r="B211" s="16" t="s">
        <v>22</v>
      </c>
      <c r="C211" s="16" t="s">
        <v>22</v>
      </c>
      <c r="D211" s="8" t="s">
        <v>9</v>
      </c>
      <c r="E211" s="41"/>
      <c r="F211" s="7">
        <v>3237</v>
      </c>
      <c r="G211" s="7" t="s">
        <v>77</v>
      </c>
      <c r="I211" s="37" t="s">
        <v>39</v>
      </c>
    </row>
    <row r="212" spans="1:9" hidden="1" x14ac:dyDescent="0.25">
      <c r="A212" s="61" t="s">
        <v>210</v>
      </c>
      <c r="B212" s="16" t="s">
        <v>22</v>
      </c>
      <c r="C212" s="16" t="s">
        <v>22</v>
      </c>
      <c r="D212" s="8" t="s">
        <v>9</v>
      </c>
      <c r="E212" s="41"/>
      <c r="F212" s="7">
        <v>3237</v>
      </c>
      <c r="G212" s="7" t="s">
        <v>77</v>
      </c>
      <c r="I212" s="37"/>
    </row>
    <row r="213" spans="1:9" hidden="1" x14ac:dyDescent="0.25">
      <c r="A213" s="61" t="s">
        <v>211</v>
      </c>
      <c r="B213" s="16" t="s">
        <v>22</v>
      </c>
      <c r="C213" s="16" t="s">
        <v>22</v>
      </c>
      <c r="D213" s="8" t="s">
        <v>9</v>
      </c>
      <c r="E213" s="41"/>
      <c r="F213" s="7">
        <v>3237</v>
      </c>
      <c r="G213" s="7" t="s">
        <v>77</v>
      </c>
      <c r="I213" s="37"/>
    </row>
    <row r="214" spans="1:9" hidden="1" x14ac:dyDescent="0.25">
      <c r="A214" s="61" t="s">
        <v>212</v>
      </c>
      <c r="B214" s="16" t="s">
        <v>22</v>
      </c>
      <c r="C214" s="16" t="s">
        <v>22</v>
      </c>
      <c r="D214" s="8" t="s">
        <v>9</v>
      </c>
      <c r="E214" s="41"/>
      <c r="F214" s="7">
        <v>3237</v>
      </c>
      <c r="G214" s="7" t="s">
        <v>77</v>
      </c>
      <c r="I214" s="37"/>
    </row>
    <row r="215" spans="1:9" hidden="1" x14ac:dyDescent="0.25">
      <c r="A215" s="61" t="s">
        <v>216</v>
      </c>
      <c r="B215" s="16" t="s">
        <v>22</v>
      </c>
      <c r="C215" s="16" t="s">
        <v>22</v>
      </c>
      <c r="D215" s="8" t="s">
        <v>9</v>
      </c>
      <c r="E215" s="41"/>
      <c r="F215" s="7">
        <v>3237</v>
      </c>
      <c r="G215" s="7" t="s">
        <v>77</v>
      </c>
      <c r="I215" s="37"/>
    </row>
    <row r="216" spans="1:9" hidden="1" x14ac:dyDescent="0.25">
      <c r="A216" s="61" t="s">
        <v>217</v>
      </c>
      <c r="B216" s="16" t="s">
        <v>22</v>
      </c>
      <c r="C216" s="16" t="s">
        <v>22</v>
      </c>
      <c r="D216" s="8" t="s">
        <v>9</v>
      </c>
      <c r="E216" s="41"/>
      <c r="F216" s="7">
        <v>3237</v>
      </c>
      <c r="G216" s="7" t="s">
        <v>77</v>
      </c>
      <c r="I216" s="37"/>
    </row>
    <row r="217" spans="1:9" hidden="1" x14ac:dyDescent="0.25">
      <c r="A217" s="61" t="s">
        <v>215</v>
      </c>
      <c r="B217" s="16" t="s">
        <v>22</v>
      </c>
      <c r="C217" s="16" t="s">
        <v>22</v>
      </c>
      <c r="D217" s="8" t="s">
        <v>9</v>
      </c>
      <c r="E217" s="41"/>
      <c r="F217" s="7">
        <v>3237</v>
      </c>
      <c r="G217" s="7" t="s">
        <v>77</v>
      </c>
      <c r="I217" s="37"/>
    </row>
    <row r="218" spans="1:9" hidden="1" x14ac:dyDescent="0.25">
      <c r="A218" s="61" t="s">
        <v>214</v>
      </c>
      <c r="B218" s="16" t="s">
        <v>22</v>
      </c>
      <c r="C218" s="16" t="s">
        <v>22</v>
      </c>
      <c r="D218" s="8" t="s">
        <v>9</v>
      </c>
      <c r="E218" s="41"/>
      <c r="F218" s="7">
        <v>3237</v>
      </c>
      <c r="G218" s="7" t="s">
        <v>77</v>
      </c>
      <c r="I218" s="37"/>
    </row>
    <row r="219" spans="1:9" hidden="1" x14ac:dyDescent="0.25">
      <c r="A219" s="61" t="s">
        <v>213</v>
      </c>
      <c r="B219" s="16" t="s">
        <v>22</v>
      </c>
      <c r="C219" s="16" t="s">
        <v>22</v>
      </c>
      <c r="D219" s="8" t="s">
        <v>9</v>
      </c>
      <c r="E219" s="41"/>
      <c r="F219" s="7">
        <v>3237</v>
      </c>
      <c r="G219" s="7" t="s">
        <v>77</v>
      </c>
      <c r="I219" s="37"/>
    </row>
    <row r="220" spans="1:9" hidden="1" x14ac:dyDescent="0.25">
      <c r="A220" s="61" t="s">
        <v>250</v>
      </c>
      <c r="B220" s="16" t="s">
        <v>22</v>
      </c>
      <c r="C220" s="16" t="s">
        <v>22</v>
      </c>
      <c r="D220" s="8" t="s">
        <v>9</v>
      </c>
      <c r="E220" s="41"/>
      <c r="F220" s="7">
        <v>3237</v>
      </c>
      <c r="G220" s="7" t="s">
        <v>77</v>
      </c>
      <c r="I220" s="37" t="s">
        <v>39</v>
      </c>
    </row>
    <row r="221" spans="1:9" hidden="1" x14ac:dyDescent="0.25">
      <c r="A221" s="61" t="s">
        <v>91</v>
      </c>
      <c r="B221" s="16">
        <v>25975412650</v>
      </c>
      <c r="C221" s="16" t="s">
        <v>11</v>
      </c>
      <c r="D221" s="8" t="s">
        <v>9</v>
      </c>
      <c r="E221" s="42"/>
      <c r="F221" s="7">
        <v>3237</v>
      </c>
      <c r="G221" s="7" t="s">
        <v>77</v>
      </c>
      <c r="I221" s="37"/>
    </row>
    <row r="222" spans="1:9" hidden="1" x14ac:dyDescent="0.25">
      <c r="A222" s="61" t="s">
        <v>268</v>
      </c>
      <c r="B222" s="16" t="s">
        <v>22</v>
      </c>
      <c r="C222" s="16" t="s">
        <v>22</v>
      </c>
      <c r="D222" s="8" t="s">
        <v>9</v>
      </c>
      <c r="E222" s="42"/>
      <c r="F222" s="7">
        <v>3237</v>
      </c>
      <c r="G222" s="7" t="s">
        <v>77</v>
      </c>
      <c r="I222" s="37"/>
    </row>
    <row r="223" spans="1:9" hidden="1" x14ac:dyDescent="0.25">
      <c r="A223" s="61" t="s">
        <v>269</v>
      </c>
      <c r="B223" s="16" t="s">
        <v>22</v>
      </c>
      <c r="C223" s="16" t="s">
        <v>22</v>
      </c>
      <c r="D223" s="8" t="s">
        <v>9</v>
      </c>
      <c r="E223" s="42"/>
      <c r="F223" s="7">
        <v>3237</v>
      </c>
      <c r="G223" s="7" t="s">
        <v>77</v>
      </c>
      <c r="I223" s="37"/>
    </row>
    <row r="224" spans="1:9" hidden="1" x14ac:dyDescent="0.25">
      <c r="A224" s="61" t="s">
        <v>270</v>
      </c>
      <c r="B224" s="16" t="s">
        <v>22</v>
      </c>
      <c r="C224" s="16" t="s">
        <v>22</v>
      </c>
      <c r="D224" s="8" t="s">
        <v>9</v>
      </c>
      <c r="E224" s="42"/>
      <c r="F224" s="7">
        <v>3237</v>
      </c>
      <c r="G224" s="7" t="s">
        <v>77</v>
      </c>
      <c r="I224" s="37"/>
    </row>
    <row r="225" spans="1:11" hidden="1" x14ac:dyDescent="0.25">
      <c r="A225" s="61" t="s">
        <v>271</v>
      </c>
      <c r="B225" s="16" t="s">
        <v>22</v>
      </c>
      <c r="C225" s="16" t="s">
        <v>22</v>
      </c>
      <c r="D225" s="8" t="s">
        <v>9</v>
      </c>
      <c r="E225" s="42"/>
      <c r="F225" s="7">
        <v>3237</v>
      </c>
      <c r="G225" s="7" t="s">
        <v>77</v>
      </c>
      <c r="I225" s="37"/>
    </row>
    <row r="226" spans="1:11" hidden="1" x14ac:dyDescent="0.25">
      <c r="A226" s="61" t="s">
        <v>272</v>
      </c>
      <c r="B226" s="16" t="s">
        <v>22</v>
      </c>
      <c r="C226" s="16" t="s">
        <v>22</v>
      </c>
      <c r="D226" s="8" t="s">
        <v>9</v>
      </c>
      <c r="E226" s="42"/>
      <c r="F226" s="7">
        <v>3237</v>
      </c>
      <c r="G226" s="7" t="s">
        <v>77</v>
      </c>
      <c r="I226" s="37"/>
    </row>
    <row r="227" spans="1:11" hidden="1" x14ac:dyDescent="0.25">
      <c r="A227" s="7" t="s">
        <v>273</v>
      </c>
      <c r="B227" s="16" t="s">
        <v>22</v>
      </c>
      <c r="C227" s="16" t="s">
        <v>22</v>
      </c>
      <c r="D227" s="8" t="s">
        <v>9</v>
      </c>
      <c r="E227" s="100"/>
      <c r="F227" s="7">
        <v>3237</v>
      </c>
      <c r="G227" s="7" t="s">
        <v>77</v>
      </c>
      <c r="I227" s="37"/>
    </row>
    <row r="228" spans="1:11" hidden="1" x14ac:dyDescent="0.25">
      <c r="A228" s="7" t="s">
        <v>274</v>
      </c>
      <c r="B228" s="16" t="s">
        <v>22</v>
      </c>
      <c r="C228" s="16" t="s">
        <v>22</v>
      </c>
      <c r="D228" s="8" t="s">
        <v>9</v>
      </c>
      <c r="E228" s="100"/>
      <c r="F228" s="7">
        <v>3237</v>
      </c>
      <c r="G228" s="7" t="s">
        <v>77</v>
      </c>
      <c r="I228" s="37"/>
    </row>
    <row r="229" spans="1:11" hidden="1" x14ac:dyDescent="0.25">
      <c r="A229" s="7" t="s">
        <v>275</v>
      </c>
      <c r="B229" s="16" t="s">
        <v>22</v>
      </c>
      <c r="C229" s="16" t="s">
        <v>22</v>
      </c>
      <c r="D229" s="8" t="s">
        <v>9</v>
      </c>
      <c r="E229" s="100"/>
      <c r="F229" s="7">
        <v>3237</v>
      </c>
      <c r="G229" s="7" t="s">
        <v>77</v>
      </c>
      <c r="I229" s="37"/>
      <c r="K229" t="s">
        <v>39</v>
      </c>
    </row>
    <row r="230" spans="1:11" hidden="1" x14ac:dyDescent="0.25">
      <c r="A230" s="7" t="s">
        <v>276</v>
      </c>
      <c r="B230" s="16" t="s">
        <v>22</v>
      </c>
      <c r="C230" s="16" t="s">
        <v>22</v>
      </c>
      <c r="D230" s="8" t="s">
        <v>9</v>
      </c>
      <c r="E230" s="100"/>
      <c r="F230" s="7">
        <v>3237</v>
      </c>
      <c r="G230" s="7" t="s">
        <v>77</v>
      </c>
      <c r="I230" s="37"/>
    </row>
    <row r="231" spans="1:11" hidden="1" x14ac:dyDescent="0.25">
      <c r="A231" s="7" t="s">
        <v>277</v>
      </c>
      <c r="B231" s="16" t="s">
        <v>22</v>
      </c>
      <c r="C231" s="16" t="s">
        <v>22</v>
      </c>
      <c r="D231" s="8" t="s">
        <v>9</v>
      </c>
      <c r="E231" s="100"/>
      <c r="F231" s="7">
        <v>3237</v>
      </c>
      <c r="G231" s="7" t="s">
        <v>77</v>
      </c>
      <c r="I231" s="37"/>
    </row>
    <row r="232" spans="1:11" hidden="1" x14ac:dyDescent="0.25">
      <c r="A232" s="7" t="s">
        <v>278</v>
      </c>
      <c r="B232" s="16" t="s">
        <v>22</v>
      </c>
      <c r="C232" s="16" t="s">
        <v>22</v>
      </c>
      <c r="D232" s="8" t="s">
        <v>9</v>
      </c>
      <c r="E232" s="100"/>
      <c r="F232" s="7">
        <v>3237</v>
      </c>
      <c r="G232" s="7" t="s">
        <v>77</v>
      </c>
      <c r="I232" s="37"/>
    </row>
    <row r="233" spans="1:11" hidden="1" x14ac:dyDescent="0.25">
      <c r="A233" s="61" t="s">
        <v>279</v>
      </c>
      <c r="B233" s="16" t="s">
        <v>22</v>
      </c>
      <c r="C233" s="16" t="s">
        <v>22</v>
      </c>
      <c r="D233" s="95" t="s">
        <v>9</v>
      </c>
      <c r="E233" s="42"/>
      <c r="F233" s="7">
        <v>3237</v>
      </c>
      <c r="G233" s="7" t="s">
        <v>77</v>
      </c>
      <c r="I233" s="37"/>
      <c r="J233" t="s">
        <v>39</v>
      </c>
    </row>
    <row r="234" spans="1:11" hidden="1" x14ac:dyDescent="0.25">
      <c r="A234" s="61" t="s">
        <v>280</v>
      </c>
      <c r="B234" s="16" t="s">
        <v>22</v>
      </c>
      <c r="C234" s="16" t="s">
        <v>22</v>
      </c>
      <c r="D234" s="95" t="s">
        <v>9</v>
      </c>
      <c r="E234" s="42"/>
      <c r="F234" s="7">
        <v>3237</v>
      </c>
      <c r="G234" s="7" t="s">
        <v>77</v>
      </c>
      <c r="I234" s="37" t="s">
        <v>39</v>
      </c>
    </row>
    <row r="235" spans="1:11" hidden="1" x14ac:dyDescent="0.25">
      <c r="A235" s="61" t="s">
        <v>281</v>
      </c>
      <c r="B235" s="16" t="s">
        <v>22</v>
      </c>
      <c r="C235" s="16" t="s">
        <v>22</v>
      </c>
      <c r="D235" s="95" t="s">
        <v>9</v>
      </c>
      <c r="E235" s="42"/>
      <c r="F235" s="7">
        <v>3237</v>
      </c>
      <c r="G235" s="7" t="s">
        <v>77</v>
      </c>
      <c r="I235" s="37"/>
      <c r="J235" t="s">
        <v>39</v>
      </c>
    </row>
    <row r="236" spans="1:11" hidden="1" x14ac:dyDescent="0.25">
      <c r="A236" s="61" t="s">
        <v>282</v>
      </c>
      <c r="B236" s="16" t="s">
        <v>22</v>
      </c>
      <c r="C236" s="16" t="s">
        <v>22</v>
      </c>
      <c r="D236" s="95" t="s">
        <v>9</v>
      </c>
      <c r="E236" s="42"/>
      <c r="F236" s="7">
        <v>3237</v>
      </c>
      <c r="G236" s="7" t="s">
        <v>77</v>
      </c>
      <c r="I236" s="37"/>
      <c r="J236" t="s">
        <v>39</v>
      </c>
    </row>
    <row r="237" spans="1:11" hidden="1" x14ac:dyDescent="0.25">
      <c r="A237" s="61" t="s">
        <v>283</v>
      </c>
      <c r="B237" s="16" t="s">
        <v>22</v>
      </c>
      <c r="C237" s="16" t="s">
        <v>22</v>
      </c>
      <c r="D237" s="95" t="s">
        <v>9</v>
      </c>
      <c r="E237" s="42"/>
      <c r="F237" s="7">
        <v>3237</v>
      </c>
      <c r="G237" s="7" t="s">
        <v>77</v>
      </c>
      <c r="I237" s="37"/>
    </row>
    <row r="238" spans="1:11" hidden="1" x14ac:dyDescent="0.25">
      <c r="A238" s="61" t="s">
        <v>284</v>
      </c>
      <c r="B238" s="16" t="s">
        <v>22</v>
      </c>
      <c r="C238" s="16" t="s">
        <v>22</v>
      </c>
      <c r="D238" s="95" t="s">
        <v>9</v>
      </c>
      <c r="E238" s="42"/>
      <c r="F238" s="7">
        <v>3237</v>
      </c>
      <c r="G238" s="7" t="s">
        <v>77</v>
      </c>
      <c r="I238" s="37"/>
    </row>
    <row r="239" spans="1:11" hidden="1" x14ac:dyDescent="0.25">
      <c r="A239" s="61" t="s">
        <v>285</v>
      </c>
      <c r="B239" s="16" t="s">
        <v>22</v>
      </c>
      <c r="C239" s="16" t="s">
        <v>22</v>
      </c>
      <c r="D239" s="95" t="s">
        <v>9</v>
      </c>
      <c r="E239" s="42"/>
      <c r="F239" s="7">
        <v>3237</v>
      </c>
      <c r="G239" s="7" t="s">
        <v>77</v>
      </c>
      <c r="I239" s="37"/>
    </row>
    <row r="240" spans="1:11" hidden="1" x14ac:dyDescent="0.25">
      <c r="A240" s="7" t="s">
        <v>286</v>
      </c>
      <c r="B240" s="16" t="s">
        <v>22</v>
      </c>
      <c r="C240" s="16" t="s">
        <v>22</v>
      </c>
      <c r="D240" s="8" t="s">
        <v>9</v>
      </c>
      <c r="E240" s="42"/>
      <c r="F240" s="7">
        <v>3237</v>
      </c>
      <c r="G240" s="7" t="s">
        <v>77</v>
      </c>
      <c r="I240" s="37" t="s">
        <v>39</v>
      </c>
    </row>
    <row r="241" spans="1:10" hidden="1" x14ac:dyDescent="0.25">
      <c r="A241" s="7" t="s">
        <v>287</v>
      </c>
      <c r="B241" s="16" t="s">
        <v>22</v>
      </c>
      <c r="C241" s="16" t="s">
        <v>22</v>
      </c>
      <c r="D241" s="8" t="s">
        <v>9</v>
      </c>
      <c r="E241" s="42"/>
      <c r="F241" s="7">
        <v>3237</v>
      </c>
      <c r="G241" s="7" t="s">
        <v>77</v>
      </c>
      <c r="I241" s="37"/>
      <c r="J241" t="s">
        <v>39</v>
      </c>
    </row>
    <row r="242" spans="1:10" hidden="1" x14ac:dyDescent="0.25">
      <c r="A242" s="7" t="s">
        <v>332</v>
      </c>
      <c r="B242" s="16" t="s">
        <v>22</v>
      </c>
      <c r="C242" s="16" t="s">
        <v>22</v>
      </c>
      <c r="D242" s="8" t="s">
        <v>9</v>
      </c>
      <c r="E242" s="42"/>
      <c r="F242" s="7">
        <v>3237</v>
      </c>
      <c r="G242" s="7" t="s">
        <v>77</v>
      </c>
      <c r="I242" s="37"/>
    </row>
    <row r="243" spans="1:10" hidden="1" x14ac:dyDescent="0.25">
      <c r="A243" s="7" t="s">
        <v>288</v>
      </c>
      <c r="B243" s="16" t="s">
        <v>22</v>
      </c>
      <c r="C243" s="16" t="s">
        <v>22</v>
      </c>
      <c r="D243" s="8" t="s">
        <v>9</v>
      </c>
      <c r="E243" s="42"/>
      <c r="F243" s="7">
        <v>3237</v>
      </c>
      <c r="G243" s="7" t="s">
        <v>77</v>
      </c>
      <c r="I243" s="37"/>
    </row>
    <row r="244" spans="1:10" hidden="1" x14ac:dyDescent="0.25">
      <c r="A244" s="7" t="s">
        <v>344</v>
      </c>
      <c r="B244" s="16" t="s">
        <v>22</v>
      </c>
      <c r="C244" s="16" t="s">
        <v>22</v>
      </c>
      <c r="D244" s="8" t="s">
        <v>9</v>
      </c>
      <c r="E244" s="42"/>
      <c r="F244" s="7">
        <v>3237</v>
      </c>
      <c r="G244" s="7" t="s">
        <v>77</v>
      </c>
      <c r="I244" s="37"/>
    </row>
    <row r="245" spans="1:10" hidden="1" x14ac:dyDescent="0.25">
      <c r="A245" s="7" t="s">
        <v>289</v>
      </c>
      <c r="B245" s="16" t="s">
        <v>22</v>
      </c>
      <c r="C245" s="16" t="s">
        <v>22</v>
      </c>
      <c r="D245" s="8" t="s">
        <v>9</v>
      </c>
      <c r="E245" s="42"/>
      <c r="F245" s="7">
        <v>3237</v>
      </c>
      <c r="G245" s="7" t="s">
        <v>77</v>
      </c>
      <c r="I245" s="37"/>
      <c r="J245" t="s">
        <v>39</v>
      </c>
    </row>
    <row r="246" spans="1:10" hidden="1" x14ac:dyDescent="0.25">
      <c r="A246" s="7" t="s">
        <v>314</v>
      </c>
      <c r="B246" s="16">
        <v>23071028130</v>
      </c>
      <c r="C246" s="16" t="s">
        <v>10</v>
      </c>
      <c r="D246" s="8" t="s">
        <v>9</v>
      </c>
      <c r="E246" s="42"/>
      <c r="F246" s="7">
        <v>3237</v>
      </c>
      <c r="G246" s="7" t="s">
        <v>77</v>
      </c>
      <c r="I246" s="37"/>
    </row>
    <row r="247" spans="1:10" hidden="1" x14ac:dyDescent="0.25">
      <c r="A247" s="7" t="s">
        <v>312</v>
      </c>
      <c r="B247" s="16" t="s">
        <v>22</v>
      </c>
      <c r="C247" s="16" t="s">
        <v>22</v>
      </c>
      <c r="D247" s="8" t="s">
        <v>9</v>
      </c>
      <c r="E247" s="42"/>
      <c r="F247" s="7">
        <v>3237</v>
      </c>
      <c r="G247" s="7" t="s">
        <v>77</v>
      </c>
      <c r="I247" s="37"/>
    </row>
    <row r="248" spans="1:10" x14ac:dyDescent="0.25">
      <c r="A248" s="7" t="s">
        <v>444</v>
      </c>
      <c r="B248" s="16" t="s">
        <v>22</v>
      </c>
      <c r="C248" s="16" t="s">
        <v>22</v>
      </c>
      <c r="D248" s="8" t="s">
        <v>9</v>
      </c>
      <c r="E248" s="42">
        <v>200</v>
      </c>
      <c r="F248" s="7">
        <v>3237</v>
      </c>
      <c r="G248" s="7" t="s">
        <v>77</v>
      </c>
      <c r="I248" s="37"/>
    </row>
    <row r="249" spans="1:10" hidden="1" x14ac:dyDescent="0.25">
      <c r="A249" s="7" t="s">
        <v>322</v>
      </c>
      <c r="B249" s="16" t="s">
        <v>22</v>
      </c>
      <c r="C249" s="16" t="s">
        <v>22</v>
      </c>
      <c r="D249" s="8" t="s">
        <v>9</v>
      </c>
      <c r="E249" s="42"/>
      <c r="F249" s="7">
        <v>3237</v>
      </c>
      <c r="G249" s="7" t="s">
        <v>77</v>
      </c>
      <c r="I249" s="37" t="s">
        <v>39</v>
      </c>
      <c r="J249" t="s">
        <v>39</v>
      </c>
    </row>
    <row r="250" spans="1:10" hidden="1" x14ac:dyDescent="0.25">
      <c r="A250" s="7" t="s">
        <v>336</v>
      </c>
      <c r="B250" s="16" t="s">
        <v>22</v>
      </c>
      <c r="C250" s="16" t="s">
        <v>22</v>
      </c>
      <c r="D250" s="8" t="s">
        <v>9</v>
      </c>
      <c r="E250" s="42"/>
      <c r="F250" s="7">
        <v>3237</v>
      </c>
      <c r="G250" s="7" t="s">
        <v>77</v>
      </c>
      <c r="I250" s="37" t="s">
        <v>39</v>
      </c>
    </row>
    <row r="251" spans="1:10" hidden="1" x14ac:dyDescent="0.25">
      <c r="A251" s="7" t="s">
        <v>319</v>
      </c>
      <c r="B251" s="16" t="s">
        <v>22</v>
      </c>
      <c r="C251" s="16" t="s">
        <v>22</v>
      </c>
      <c r="D251" s="8" t="s">
        <v>9</v>
      </c>
      <c r="E251" s="42"/>
      <c r="F251" s="7">
        <v>3237</v>
      </c>
      <c r="G251" s="7" t="s">
        <v>77</v>
      </c>
      <c r="I251" s="37"/>
    </row>
    <row r="252" spans="1:10" hidden="1" x14ac:dyDescent="0.25">
      <c r="A252" s="7" t="s">
        <v>341</v>
      </c>
      <c r="B252" s="16" t="s">
        <v>22</v>
      </c>
      <c r="C252" s="16" t="s">
        <v>22</v>
      </c>
      <c r="D252" s="8" t="s">
        <v>9</v>
      </c>
      <c r="E252" s="42"/>
      <c r="F252" s="7">
        <v>3237</v>
      </c>
      <c r="G252" s="7" t="s">
        <v>77</v>
      </c>
      <c r="I252" s="37"/>
      <c r="J252" t="s">
        <v>39</v>
      </c>
    </row>
    <row r="253" spans="1:10" hidden="1" x14ac:dyDescent="0.25">
      <c r="A253" s="7" t="s">
        <v>340</v>
      </c>
      <c r="B253" s="16" t="s">
        <v>22</v>
      </c>
      <c r="C253" s="16" t="s">
        <v>22</v>
      </c>
      <c r="D253" s="8" t="s">
        <v>9</v>
      </c>
      <c r="E253" s="42"/>
      <c r="F253" s="7">
        <v>3237</v>
      </c>
      <c r="G253" s="7" t="s">
        <v>77</v>
      </c>
      <c r="I253" s="37" t="s">
        <v>39</v>
      </c>
    </row>
    <row r="254" spans="1:10" hidden="1" x14ac:dyDescent="0.25">
      <c r="A254" s="7" t="s">
        <v>339</v>
      </c>
      <c r="B254" s="16" t="s">
        <v>22</v>
      </c>
      <c r="C254" s="16" t="s">
        <v>22</v>
      </c>
      <c r="D254" s="8" t="s">
        <v>9</v>
      </c>
      <c r="E254" s="42"/>
      <c r="F254" s="7">
        <v>3237</v>
      </c>
      <c r="G254" s="7" t="s">
        <v>77</v>
      </c>
      <c r="I254" s="37"/>
    </row>
    <row r="255" spans="1:10" hidden="1" x14ac:dyDescent="0.25">
      <c r="A255" s="7" t="s">
        <v>338</v>
      </c>
      <c r="B255" s="16" t="s">
        <v>22</v>
      </c>
      <c r="C255" s="16" t="s">
        <v>22</v>
      </c>
      <c r="D255" s="8" t="s">
        <v>9</v>
      </c>
      <c r="E255" s="42"/>
      <c r="F255" s="7">
        <v>3237</v>
      </c>
      <c r="G255" s="7" t="s">
        <v>77</v>
      </c>
      <c r="I255" s="37"/>
    </row>
    <row r="256" spans="1:10" hidden="1" x14ac:dyDescent="0.25">
      <c r="A256" s="7" t="s">
        <v>337</v>
      </c>
      <c r="B256" s="16" t="s">
        <v>22</v>
      </c>
      <c r="C256" s="16" t="s">
        <v>22</v>
      </c>
      <c r="D256" s="8" t="s">
        <v>9</v>
      </c>
      <c r="E256" s="42"/>
      <c r="F256" s="7">
        <v>3237</v>
      </c>
      <c r="G256" s="7" t="s">
        <v>77</v>
      </c>
      <c r="I256" s="37"/>
      <c r="J256" t="s">
        <v>39</v>
      </c>
    </row>
    <row r="257" spans="1:11" hidden="1" x14ac:dyDescent="0.25">
      <c r="A257" s="7" t="s">
        <v>343</v>
      </c>
      <c r="B257" s="16" t="s">
        <v>22</v>
      </c>
      <c r="C257" s="16" t="s">
        <v>22</v>
      </c>
      <c r="D257" s="8" t="s">
        <v>9</v>
      </c>
      <c r="E257" s="42"/>
      <c r="F257" s="7">
        <v>3237</v>
      </c>
      <c r="G257" s="7" t="s">
        <v>77</v>
      </c>
      <c r="I257" s="37"/>
    </row>
    <row r="258" spans="1:11" hidden="1" x14ac:dyDescent="0.25">
      <c r="A258" s="7" t="s">
        <v>410</v>
      </c>
      <c r="B258" s="16" t="s">
        <v>22</v>
      </c>
      <c r="C258" s="16" t="s">
        <v>22</v>
      </c>
      <c r="D258" s="8" t="s">
        <v>9</v>
      </c>
      <c r="E258" s="42"/>
      <c r="F258" s="7">
        <v>3237</v>
      </c>
      <c r="G258" s="7" t="s">
        <v>77</v>
      </c>
      <c r="I258" s="37"/>
    </row>
    <row r="259" spans="1:11" hidden="1" x14ac:dyDescent="0.25">
      <c r="A259" s="7" t="s">
        <v>411</v>
      </c>
      <c r="B259" s="16" t="s">
        <v>22</v>
      </c>
      <c r="C259" s="16" t="s">
        <v>22</v>
      </c>
      <c r="D259" s="8" t="s">
        <v>9</v>
      </c>
      <c r="E259" s="42"/>
      <c r="F259" s="7">
        <v>3237</v>
      </c>
      <c r="G259" s="7" t="s">
        <v>77</v>
      </c>
      <c r="I259" s="37"/>
    </row>
    <row r="260" spans="1:11" hidden="1" x14ac:dyDescent="0.25">
      <c r="A260" s="7" t="s">
        <v>412</v>
      </c>
      <c r="B260" s="16" t="s">
        <v>22</v>
      </c>
      <c r="C260" s="16" t="s">
        <v>22</v>
      </c>
      <c r="D260" s="8" t="s">
        <v>9</v>
      </c>
      <c r="E260" s="42"/>
      <c r="F260" s="7">
        <v>3237</v>
      </c>
      <c r="G260" s="7" t="s">
        <v>77</v>
      </c>
      <c r="I260" s="37"/>
    </row>
    <row r="261" spans="1:11" hidden="1" x14ac:dyDescent="0.25">
      <c r="A261" s="11" t="s">
        <v>426</v>
      </c>
      <c r="B261" s="127" t="s">
        <v>22</v>
      </c>
      <c r="C261" s="16" t="s">
        <v>22</v>
      </c>
      <c r="D261" s="8" t="s">
        <v>9</v>
      </c>
      <c r="E261" s="41"/>
      <c r="F261" s="7">
        <v>3237</v>
      </c>
      <c r="G261" s="7" t="s">
        <v>77</v>
      </c>
      <c r="I261" s="37"/>
    </row>
    <row r="262" spans="1:11" hidden="1" x14ac:dyDescent="0.25">
      <c r="A262" s="7" t="s">
        <v>358</v>
      </c>
      <c r="B262" s="16" t="s">
        <v>22</v>
      </c>
      <c r="C262" s="16" t="s">
        <v>22</v>
      </c>
      <c r="D262" s="8" t="s">
        <v>9</v>
      </c>
      <c r="E262" s="42"/>
      <c r="F262" s="7">
        <v>3237</v>
      </c>
      <c r="G262" s="7" t="s">
        <v>77</v>
      </c>
      <c r="I262" s="37"/>
    </row>
    <row r="263" spans="1:11" x14ac:dyDescent="0.25">
      <c r="A263" s="7" t="s">
        <v>452</v>
      </c>
      <c r="B263" s="16" t="s">
        <v>22</v>
      </c>
      <c r="C263" s="16" t="s">
        <v>22</v>
      </c>
      <c r="D263" s="8" t="s">
        <v>9</v>
      </c>
      <c r="E263" s="42">
        <v>80.28</v>
      </c>
      <c r="F263" s="7">
        <v>3237</v>
      </c>
      <c r="G263" s="7" t="s">
        <v>77</v>
      </c>
      <c r="I263" s="37"/>
    </row>
    <row r="264" spans="1:11" hidden="1" x14ac:dyDescent="0.25">
      <c r="A264" s="7" t="s">
        <v>409</v>
      </c>
      <c r="B264" s="16" t="s">
        <v>22</v>
      </c>
      <c r="C264" s="16" t="s">
        <v>22</v>
      </c>
      <c r="D264" s="8" t="s">
        <v>9</v>
      </c>
      <c r="E264" s="42"/>
      <c r="F264" s="7">
        <v>3237</v>
      </c>
      <c r="G264" s="7" t="s">
        <v>77</v>
      </c>
      <c r="I264" s="37"/>
    </row>
    <row r="265" spans="1:11" hidden="1" x14ac:dyDescent="0.25">
      <c r="A265" s="7" t="s">
        <v>216</v>
      </c>
      <c r="B265" s="16" t="s">
        <v>22</v>
      </c>
      <c r="C265" s="16" t="s">
        <v>22</v>
      </c>
      <c r="D265" s="8" t="s">
        <v>9</v>
      </c>
      <c r="E265" s="42"/>
      <c r="F265" s="7">
        <v>3237</v>
      </c>
      <c r="G265" s="7" t="s">
        <v>77</v>
      </c>
      <c r="I265" s="37" t="s">
        <v>39</v>
      </c>
      <c r="J265" t="s">
        <v>39</v>
      </c>
    </row>
    <row r="266" spans="1:11" x14ac:dyDescent="0.25">
      <c r="A266" s="190" t="s">
        <v>43</v>
      </c>
      <c r="B266" s="191"/>
      <c r="C266" s="191"/>
      <c r="D266" s="191"/>
      <c r="E266" s="159">
        <f>SUM(E173:E265)</f>
        <v>7854.98</v>
      </c>
      <c r="F266" s="161"/>
      <c r="G266" s="161"/>
      <c r="I266" s="37"/>
    </row>
    <row r="267" spans="1:11" x14ac:dyDescent="0.25">
      <c r="A267" s="7" t="s">
        <v>44</v>
      </c>
      <c r="B267" s="81">
        <v>82888704837</v>
      </c>
      <c r="C267" s="50" t="s">
        <v>11</v>
      </c>
      <c r="D267" s="8" t="s">
        <v>9</v>
      </c>
      <c r="E267" s="13">
        <v>104.54</v>
      </c>
      <c r="F267" s="7">
        <v>3238</v>
      </c>
      <c r="G267" s="7" t="s">
        <v>45</v>
      </c>
      <c r="I267" s="37"/>
    </row>
    <row r="268" spans="1:11" hidden="1" x14ac:dyDescent="0.25">
      <c r="A268" s="7" t="s">
        <v>40</v>
      </c>
      <c r="B268" s="126">
        <v>91591564577</v>
      </c>
      <c r="C268" s="59" t="s">
        <v>10</v>
      </c>
      <c r="D268" s="8" t="s">
        <v>9</v>
      </c>
      <c r="E268" s="13"/>
      <c r="F268" s="7">
        <v>3238</v>
      </c>
      <c r="G268" s="7" t="s">
        <v>45</v>
      </c>
      <c r="I268" s="37"/>
    </row>
    <row r="269" spans="1:11" hidden="1" x14ac:dyDescent="0.25">
      <c r="A269" s="7" t="s">
        <v>94</v>
      </c>
      <c r="B269" s="16" t="s">
        <v>22</v>
      </c>
      <c r="C269" s="84" t="s">
        <v>22</v>
      </c>
      <c r="D269" s="8" t="s">
        <v>9</v>
      </c>
      <c r="E269" s="41"/>
      <c r="F269" s="7">
        <v>3238</v>
      </c>
      <c r="G269" s="7" t="s">
        <v>45</v>
      </c>
      <c r="I269" s="37"/>
      <c r="K269" t="s">
        <v>39</v>
      </c>
    </row>
    <row r="270" spans="1:11" hidden="1" x14ac:dyDescent="0.25">
      <c r="A270" s="61" t="s">
        <v>422</v>
      </c>
      <c r="B270" s="134">
        <v>8582113036</v>
      </c>
      <c r="C270" s="60" t="s">
        <v>10</v>
      </c>
      <c r="D270" s="8" t="s">
        <v>9</v>
      </c>
      <c r="E270" s="41"/>
      <c r="F270" s="7">
        <v>3238</v>
      </c>
      <c r="G270" s="7" t="s">
        <v>45</v>
      </c>
      <c r="I270" s="37"/>
    </row>
    <row r="271" spans="1:11" hidden="1" x14ac:dyDescent="0.25">
      <c r="A271" s="61" t="s">
        <v>148</v>
      </c>
      <c r="B271" s="76"/>
      <c r="C271" s="63"/>
      <c r="D271" s="8" t="s">
        <v>9</v>
      </c>
      <c r="E271" s="41"/>
      <c r="F271" s="7">
        <v>3238</v>
      </c>
      <c r="G271" s="7" t="s">
        <v>45</v>
      </c>
      <c r="I271" s="37"/>
    </row>
    <row r="272" spans="1:11" x14ac:dyDescent="0.25">
      <c r="A272" s="190" t="s">
        <v>46</v>
      </c>
      <c r="B272" s="191"/>
      <c r="C272" s="191"/>
      <c r="D272" s="191"/>
      <c r="E272" s="159">
        <f>SUM(E267:E271)</f>
        <v>104.54</v>
      </c>
      <c r="F272" s="161"/>
      <c r="G272" s="161"/>
      <c r="I272" s="37"/>
      <c r="J272" t="s">
        <v>39</v>
      </c>
    </row>
    <row r="273" spans="1:12" hidden="1" x14ac:dyDescent="0.25">
      <c r="A273" s="44" t="s">
        <v>83</v>
      </c>
      <c r="B273" s="11">
        <v>76421785402</v>
      </c>
      <c r="C273" s="16" t="s">
        <v>84</v>
      </c>
      <c r="D273" s="8" t="s">
        <v>9</v>
      </c>
      <c r="E273" s="42"/>
      <c r="F273" s="7">
        <v>3239</v>
      </c>
      <c r="G273" s="48" t="s">
        <v>93</v>
      </c>
      <c r="I273" s="37"/>
    </row>
    <row r="274" spans="1:12" hidden="1" x14ac:dyDescent="0.25">
      <c r="A274" s="44" t="s">
        <v>241</v>
      </c>
      <c r="B274" s="16" t="s">
        <v>22</v>
      </c>
      <c r="C274" s="16" t="s">
        <v>22</v>
      </c>
      <c r="D274" s="8" t="s">
        <v>9</v>
      </c>
      <c r="E274" s="42"/>
      <c r="F274" s="7">
        <v>3239</v>
      </c>
      <c r="G274" s="7" t="s">
        <v>90</v>
      </c>
      <c r="I274" s="37"/>
      <c r="J274" t="s">
        <v>39</v>
      </c>
    </row>
    <row r="275" spans="1:12" hidden="1" x14ac:dyDescent="0.25">
      <c r="A275" s="44" t="s">
        <v>352</v>
      </c>
      <c r="B275" s="16" t="s">
        <v>22</v>
      </c>
      <c r="C275" s="16" t="s">
        <v>22</v>
      </c>
      <c r="D275" s="8" t="s">
        <v>9</v>
      </c>
      <c r="E275" s="42"/>
      <c r="F275" s="7">
        <v>3239</v>
      </c>
      <c r="G275" s="7" t="s">
        <v>90</v>
      </c>
      <c r="I275" s="37"/>
    </row>
    <row r="276" spans="1:12" hidden="1" x14ac:dyDescent="0.25">
      <c r="A276" s="7" t="s">
        <v>150</v>
      </c>
      <c r="B276" s="46" t="s">
        <v>182</v>
      </c>
      <c r="C276" s="50" t="s">
        <v>11</v>
      </c>
      <c r="D276" s="8" t="s">
        <v>9</v>
      </c>
      <c r="E276" s="42"/>
      <c r="F276" s="7">
        <v>3239</v>
      </c>
      <c r="G276" s="7" t="s">
        <v>90</v>
      </c>
      <c r="I276" s="37"/>
    </row>
    <row r="277" spans="1:12" hidden="1" x14ac:dyDescent="0.25">
      <c r="A277" s="44" t="s">
        <v>161</v>
      </c>
      <c r="B277" s="77">
        <v>70449711005</v>
      </c>
      <c r="C277" s="16" t="s">
        <v>11</v>
      </c>
      <c r="D277" s="8" t="s">
        <v>9</v>
      </c>
      <c r="E277" s="42"/>
      <c r="F277" s="7">
        <v>3239</v>
      </c>
      <c r="G277" s="7" t="s">
        <v>90</v>
      </c>
      <c r="I277" s="37" t="s">
        <v>39</v>
      </c>
      <c r="J277" t="s">
        <v>39</v>
      </c>
    </row>
    <row r="278" spans="1:12" hidden="1" x14ac:dyDescent="0.25">
      <c r="A278" s="44" t="s">
        <v>421</v>
      </c>
      <c r="B278" s="16" t="s">
        <v>22</v>
      </c>
      <c r="C278" s="16" t="s">
        <v>22</v>
      </c>
      <c r="D278" s="8" t="s">
        <v>9</v>
      </c>
      <c r="E278" s="42"/>
      <c r="F278" s="7">
        <v>3239</v>
      </c>
      <c r="G278" s="7" t="s">
        <v>90</v>
      </c>
      <c r="I278" s="37"/>
    </row>
    <row r="279" spans="1:12" hidden="1" x14ac:dyDescent="0.25">
      <c r="A279" s="44" t="s">
        <v>256</v>
      </c>
      <c r="B279" s="16">
        <v>21532191008</v>
      </c>
      <c r="C279" s="16" t="s">
        <v>11</v>
      </c>
      <c r="D279" s="8" t="s">
        <v>9</v>
      </c>
      <c r="E279" s="42"/>
      <c r="F279" s="7">
        <v>3239</v>
      </c>
      <c r="G279" s="7" t="s">
        <v>90</v>
      </c>
      <c r="I279" s="37" t="s">
        <v>39</v>
      </c>
    </row>
    <row r="280" spans="1:12" hidden="1" x14ac:dyDescent="0.25">
      <c r="A280" s="44" t="s">
        <v>297</v>
      </c>
      <c r="B280" s="16" t="s">
        <v>22</v>
      </c>
      <c r="C280" s="16" t="s">
        <v>22</v>
      </c>
      <c r="D280" s="8" t="s">
        <v>9</v>
      </c>
      <c r="E280" s="42"/>
      <c r="F280" s="7">
        <v>3239</v>
      </c>
      <c r="G280" s="7" t="s">
        <v>90</v>
      </c>
      <c r="I280" s="37" t="s">
        <v>39</v>
      </c>
      <c r="L280" t="s">
        <v>39</v>
      </c>
    </row>
    <row r="281" spans="1:12" hidden="1" x14ac:dyDescent="0.25">
      <c r="A281" s="61" t="s">
        <v>103</v>
      </c>
      <c r="B281" s="16">
        <v>18788131915</v>
      </c>
      <c r="C281" s="16" t="s">
        <v>142</v>
      </c>
      <c r="D281" s="8" t="s">
        <v>9</v>
      </c>
      <c r="E281" s="42"/>
      <c r="F281" s="7">
        <v>3239</v>
      </c>
      <c r="G281" s="7" t="s">
        <v>104</v>
      </c>
      <c r="I281" s="37"/>
      <c r="J281" t="s">
        <v>39</v>
      </c>
    </row>
    <row r="282" spans="1:12" hidden="1" x14ac:dyDescent="0.25">
      <c r="A282" s="61" t="s">
        <v>249</v>
      </c>
      <c r="B282" s="16">
        <v>88174299920</v>
      </c>
      <c r="C282" s="16" t="s">
        <v>122</v>
      </c>
      <c r="D282" s="8" t="s">
        <v>9</v>
      </c>
      <c r="E282" s="42"/>
      <c r="F282" s="7">
        <v>3239</v>
      </c>
      <c r="G282" s="7" t="s">
        <v>90</v>
      </c>
      <c r="I282" s="37"/>
    </row>
    <row r="283" spans="1:12" hidden="1" x14ac:dyDescent="0.25">
      <c r="A283" s="61" t="s">
        <v>106</v>
      </c>
      <c r="B283" s="16">
        <v>53107915745</v>
      </c>
      <c r="C283" s="16" t="s">
        <v>143</v>
      </c>
      <c r="D283" s="8" t="s">
        <v>9</v>
      </c>
      <c r="E283" s="42"/>
      <c r="F283" s="7">
        <v>3239</v>
      </c>
      <c r="G283" s="7" t="s">
        <v>104</v>
      </c>
      <c r="I283" s="37" t="s">
        <v>39</v>
      </c>
      <c r="L283" t="s">
        <v>39</v>
      </c>
    </row>
    <row r="284" spans="1:12" hidden="1" x14ac:dyDescent="0.25">
      <c r="A284" s="61" t="s">
        <v>108</v>
      </c>
      <c r="B284" s="16" t="s">
        <v>22</v>
      </c>
      <c r="C284" s="16" t="s">
        <v>133</v>
      </c>
      <c r="D284" s="8" t="s">
        <v>9</v>
      </c>
      <c r="E284" s="42"/>
      <c r="F284" s="7">
        <v>3239</v>
      </c>
      <c r="G284" s="7" t="s">
        <v>104</v>
      </c>
      <c r="I284" s="37" t="s">
        <v>39</v>
      </c>
    </row>
    <row r="285" spans="1:12" hidden="1" x14ac:dyDescent="0.25">
      <c r="A285" s="61" t="s">
        <v>198</v>
      </c>
      <c r="B285" s="16">
        <v>33223934950</v>
      </c>
      <c r="C285" s="16" t="s">
        <v>11</v>
      </c>
      <c r="D285" s="8" t="s">
        <v>9</v>
      </c>
      <c r="E285" s="42"/>
      <c r="F285" s="7">
        <v>3239</v>
      </c>
      <c r="G285" s="48" t="s">
        <v>93</v>
      </c>
      <c r="I285" s="37"/>
      <c r="K285" t="s">
        <v>39</v>
      </c>
    </row>
    <row r="286" spans="1:12" x14ac:dyDescent="0.25">
      <c r="A286" s="61" t="s">
        <v>401</v>
      </c>
      <c r="B286" s="16" t="s">
        <v>22</v>
      </c>
      <c r="C286" s="16" t="s">
        <v>22</v>
      </c>
      <c r="D286" s="8" t="s">
        <v>9</v>
      </c>
      <c r="E286" s="42">
        <v>596</v>
      </c>
      <c r="F286" s="7">
        <v>3239</v>
      </c>
      <c r="G286" s="48" t="s">
        <v>93</v>
      </c>
      <c r="I286" s="37"/>
      <c r="J286" t="s">
        <v>39</v>
      </c>
    </row>
    <row r="287" spans="1:12" hidden="1" x14ac:dyDescent="0.25">
      <c r="A287" s="61" t="s">
        <v>378</v>
      </c>
      <c r="B287" s="16" t="s">
        <v>22</v>
      </c>
      <c r="C287" s="16" t="s">
        <v>22</v>
      </c>
      <c r="D287" s="8" t="s">
        <v>9</v>
      </c>
      <c r="E287" s="42"/>
      <c r="F287" s="7">
        <v>3239</v>
      </c>
      <c r="G287" s="7" t="s">
        <v>90</v>
      </c>
      <c r="I287" s="37"/>
    </row>
    <row r="288" spans="1:12" x14ac:dyDescent="0.25">
      <c r="A288" s="61" t="s">
        <v>198</v>
      </c>
      <c r="B288" s="16">
        <v>33223934950</v>
      </c>
      <c r="C288" s="16" t="s">
        <v>11</v>
      </c>
      <c r="D288" s="8" t="s">
        <v>9</v>
      </c>
      <c r="E288" s="42">
        <v>16</v>
      </c>
      <c r="F288" s="7">
        <v>3239</v>
      </c>
      <c r="G288" s="48" t="s">
        <v>93</v>
      </c>
      <c r="I288" s="37"/>
    </row>
    <row r="289" spans="1:12" hidden="1" x14ac:dyDescent="0.25">
      <c r="A289" s="61" t="s">
        <v>259</v>
      </c>
      <c r="B289" s="16">
        <v>32070048891</v>
      </c>
      <c r="C289" s="16" t="s">
        <v>11</v>
      </c>
      <c r="D289" s="8" t="s">
        <v>9</v>
      </c>
      <c r="E289" s="42"/>
      <c r="F289" s="7">
        <v>3239</v>
      </c>
      <c r="G289" s="7" t="s">
        <v>104</v>
      </c>
      <c r="I289" s="37"/>
    </row>
    <row r="290" spans="1:12" hidden="1" x14ac:dyDescent="0.25">
      <c r="A290" s="61" t="s">
        <v>125</v>
      </c>
      <c r="B290" s="16" t="s">
        <v>22</v>
      </c>
      <c r="C290" s="16" t="s">
        <v>22</v>
      </c>
      <c r="D290" s="8" t="s">
        <v>9</v>
      </c>
      <c r="E290" s="42"/>
      <c r="F290" s="7">
        <v>3239</v>
      </c>
      <c r="G290" s="7" t="s">
        <v>104</v>
      </c>
      <c r="I290" s="37"/>
    </row>
    <row r="291" spans="1:12" x14ac:dyDescent="0.25">
      <c r="A291" s="190" t="s">
        <v>75</v>
      </c>
      <c r="B291" s="191"/>
      <c r="C291" s="191"/>
      <c r="D291" s="191"/>
      <c r="E291" s="159">
        <f>SUM(E273:E290)</f>
        <v>612</v>
      </c>
      <c r="F291" s="161"/>
      <c r="G291" s="161"/>
      <c r="I291" s="37"/>
      <c r="K291" t="s">
        <v>39</v>
      </c>
    </row>
    <row r="292" spans="1:12" x14ac:dyDescent="0.25">
      <c r="A292" s="184" t="s">
        <v>47</v>
      </c>
      <c r="B292" s="185"/>
      <c r="C292" s="185"/>
      <c r="D292" s="186"/>
      <c r="E292" s="154">
        <f>+E272+E266+E170+E166+E157+E143+E291+E152+E172</f>
        <v>12113.079999999998</v>
      </c>
      <c r="F292" s="207"/>
      <c r="G292" s="208"/>
      <c r="I292" s="37"/>
    </row>
    <row r="293" spans="1:12" x14ac:dyDescent="0.25">
      <c r="A293" s="11" t="s">
        <v>144</v>
      </c>
      <c r="B293" s="99">
        <v>22809411811</v>
      </c>
      <c r="C293" s="16" t="s">
        <v>11</v>
      </c>
      <c r="D293" s="8" t="s">
        <v>9</v>
      </c>
      <c r="E293" s="41">
        <v>73.36</v>
      </c>
      <c r="F293" s="49">
        <v>3241</v>
      </c>
      <c r="G293" s="18" t="s">
        <v>92</v>
      </c>
      <c r="I293" s="37"/>
    </row>
    <row r="294" spans="1:12" x14ac:dyDescent="0.25">
      <c r="A294" s="11" t="s">
        <v>440</v>
      </c>
      <c r="B294" s="16" t="s">
        <v>22</v>
      </c>
      <c r="C294" s="16" t="s">
        <v>22</v>
      </c>
      <c r="D294" s="8" t="s">
        <v>9</v>
      </c>
      <c r="E294" s="41">
        <v>1635</v>
      </c>
      <c r="F294" s="136">
        <v>3241</v>
      </c>
      <c r="G294" s="18" t="s">
        <v>92</v>
      </c>
      <c r="I294" s="37"/>
    </row>
    <row r="295" spans="1:12" hidden="1" x14ac:dyDescent="0.25">
      <c r="A295" s="11" t="s">
        <v>109</v>
      </c>
      <c r="B295" s="99">
        <v>45547576946</v>
      </c>
      <c r="C295" s="16" t="s">
        <v>10</v>
      </c>
      <c r="D295" s="8" t="s">
        <v>9</v>
      </c>
      <c r="E295" s="41"/>
      <c r="F295" s="49">
        <v>3241</v>
      </c>
      <c r="G295" s="18" t="s">
        <v>92</v>
      </c>
      <c r="I295" s="37" t="s">
        <v>39</v>
      </c>
      <c r="L295" t="s">
        <v>39</v>
      </c>
    </row>
    <row r="296" spans="1:12" hidden="1" x14ac:dyDescent="0.25">
      <c r="A296" s="11" t="s">
        <v>247</v>
      </c>
      <c r="B296" s="66" t="s">
        <v>298</v>
      </c>
      <c r="C296" s="16" t="s">
        <v>11</v>
      </c>
      <c r="D296" s="8" t="s">
        <v>9</v>
      </c>
      <c r="E296" s="41"/>
      <c r="F296" s="85">
        <v>3241</v>
      </c>
      <c r="G296" s="18" t="s">
        <v>92</v>
      </c>
      <c r="I296" s="37" t="s">
        <v>39</v>
      </c>
    </row>
    <row r="297" spans="1:12" hidden="1" x14ac:dyDescent="0.25">
      <c r="A297" s="11" t="s">
        <v>299</v>
      </c>
      <c r="B297" s="16" t="s">
        <v>22</v>
      </c>
      <c r="C297" s="16" t="s">
        <v>22</v>
      </c>
      <c r="D297" s="8" t="s">
        <v>9</v>
      </c>
      <c r="E297" s="41"/>
      <c r="F297" s="85">
        <v>3241</v>
      </c>
      <c r="G297" s="18" t="s">
        <v>92</v>
      </c>
      <c r="I297" s="37" t="s">
        <v>39</v>
      </c>
      <c r="J297" t="s">
        <v>39</v>
      </c>
    </row>
    <row r="298" spans="1:12" hidden="1" x14ac:dyDescent="0.25">
      <c r="A298" s="88" t="s">
        <v>252</v>
      </c>
      <c r="B298" s="16" t="s">
        <v>22</v>
      </c>
      <c r="C298" s="16" t="s">
        <v>22</v>
      </c>
      <c r="D298" s="8" t="s">
        <v>9</v>
      </c>
      <c r="E298" s="41"/>
      <c r="F298" s="85">
        <v>3241</v>
      </c>
      <c r="G298" s="18" t="s">
        <v>429</v>
      </c>
      <c r="I298" s="37" t="s">
        <v>39</v>
      </c>
    </row>
    <row r="299" spans="1:12" hidden="1" x14ac:dyDescent="0.25">
      <c r="A299" s="88" t="s">
        <v>428</v>
      </c>
      <c r="B299" s="16" t="s">
        <v>22</v>
      </c>
      <c r="C299" s="16" t="s">
        <v>22</v>
      </c>
      <c r="D299" s="8" t="s">
        <v>9</v>
      </c>
      <c r="E299" s="41"/>
      <c r="F299" s="133">
        <v>3241</v>
      </c>
      <c r="G299" s="18" t="s">
        <v>429</v>
      </c>
      <c r="I299" s="37"/>
    </row>
    <row r="300" spans="1:12" hidden="1" x14ac:dyDescent="0.25">
      <c r="A300" s="88" t="s">
        <v>300</v>
      </c>
      <c r="B300" s="16">
        <v>74813107067</v>
      </c>
      <c r="C300" s="16" t="s">
        <v>11</v>
      </c>
      <c r="D300" s="8" t="s">
        <v>9</v>
      </c>
      <c r="E300" s="41"/>
      <c r="F300" s="85">
        <v>3241</v>
      </c>
      <c r="G300" s="18" t="s">
        <v>92</v>
      </c>
      <c r="I300" s="37"/>
    </row>
    <row r="301" spans="1:12" hidden="1" x14ac:dyDescent="0.25">
      <c r="A301" s="88" t="s">
        <v>431</v>
      </c>
      <c r="B301" s="16" t="s">
        <v>22</v>
      </c>
      <c r="C301" s="16" t="s">
        <v>22</v>
      </c>
      <c r="D301" s="8" t="s">
        <v>9</v>
      </c>
      <c r="E301" s="41"/>
      <c r="F301" s="133">
        <v>3241</v>
      </c>
      <c r="G301" s="18" t="s">
        <v>429</v>
      </c>
      <c r="I301" s="37"/>
    </row>
    <row r="302" spans="1:12" hidden="1" x14ac:dyDescent="0.25">
      <c r="A302" s="88" t="s">
        <v>278</v>
      </c>
      <c r="B302" s="16" t="s">
        <v>22</v>
      </c>
      <c r="C302" s="16" t="s">
        <v>22</v>
      </c>
      <c r="D302" s="8" t="s">
        <v>9</v>
      </c>
      <c r="E302" s="41"/>
      <c r="F302" s="103">
        <v>3241</v>
      </c>
      <c r="G302" s="18" t="s">
        <v>334</v>
      </c>
      <c r="I302" s="37"/>
    </row>
    <row r="303" spans="1:12" ht="14.25" hidden="1" customHeight="1" x14ac:dyDescent="0.25">
      <c r="A303" s="88" t="s">
        <v>331</v>
      </c>
      <c r="B303" s="16" t="s">
        <v>22</v>
      </c>
      <c r="C303" s="16" t="s">
        <v>22</v>
      </c>
      <c r="D303" s="8" t="s">
        <v>9</v>
      </c>
      <c r="E303" s="41"/>
      <c r="F303" s="103">
        <v>3241</v>
      </c>
      <c r="G303" s="18" t="s">
        <v>334</v>
      </c>
      <c r="I303" s="37"/>
    </row>
    <row r="304" spans="1:12" ht="14.25" hidden="1" customHeight="1" x14ac:dyDescent="0.25">
      <c r="A304" s="88" t="s">
        <v>342</v>
      </c>
      <c r="B304" s="16" t="s">
        <v>22</v>
      </c>
      <c r="C304" s="16" t="s">
        <v>22</v>
      </c>
      <c r="D304" s="8" t="s">
        <v>9</v>
      </c>
      <c r="E304" s="41"/>
      <c r="F304" s="103">
        <v>3241</v>
      </c>
      <c r="G304" s="18" t="s">
        <v>334</v>
      </c>
      <c r="I304" s="37"/>
    </row>
    <row r="305" spans="1:11" hidden="1" x14ac:dyDescent="0.25">
      <c r="A305" s="88" t="s">
        <v>330</v>
      </c>
      <c r="B305" s="16"/>
      <c r="C305" s="16"/>
      <c r="D305" s="8" t="s">
        <v>9</v>
      </c>
      <c r="E305" s="41"/>
      <c r="F305" s="104">
        <v>3241</v>
      </c>
      <c r="G305" s="18" t="s">
        <v>334</v>
      </c>
      <c r="I305" s="37"/>
    </row>
    <row r="306" spans="1:11" hidden="1" x14ac:dyDescent="0.25">
      <c r="A306" s="88" t="s">
        <v>333</v>
      </c>
      <c r="B306" s="16" t="s">
        <v>22</v>
      </c>
      <c r="C306" s="16" t="s">
        <v>22</v>
      </c>
      <c r="D306" s="8" t="s">
        <v>9</v>
      </c>
      <c r="E306" s="41"/>
      <c r="F306" s="103">
        <v>3241</v>
      </c>
      <c r="G306" s="18" t="s">
        <v>334</v>
      </c>
      <c r="I306" s="37"/>
    </row>
    <row r="307" spans="1:11" hidden="1" x14ac:dyDescent="0.25">
      <c r="A307" s="88" t="s">
        <v>282</v>
      </c>
      <c r="B307" s="108" t="s">
        <v>22</v>
      </c>
      <c r="C307" s="16" t="s">
        <v>22</v>
      </c>
      <c r="D307" s="8" t="s">
        <v>9</v>
      </c>
      <c r="E307" s="41"/>
      <c r="F307" s="103">
        <v>3241</v>
      </c>
      <c r="G307" s="18" t="s">
        <v>92</v>
      </c>
      <c r="I307" s="37"/>
    </row>
    <row r="308" spans="1:11" hidden="1" x14ac:dyDescent="0.25">
      <c r="A308" s="88" t="s">
        <v>257</v>
      </c>
      <c r="B308" s="101" t="s">
        <v>303</v>
      </c>
      <c r="C308" s="16" t="s">
        <v>11</v>
      </c>
      <c r="D308" s="8" t="s">
        <v>9</v>
      </c>
      <c r="E308" s="41"/>
      <c r="F308" s="85">
        <v>3241</v>
      </c>
      <c r="G308" s="18" t="s">
        <v>92</v>
      </c>
      <c r="I308" s="37" t="s">
        <v>39</v>
      </c>
      <c r="J308" t="s">
        <v>39</v>
      </c>
    </row>
    <row r="309" spans="1:11" s="37" customFormat="1" hidden="1" x14ac:dyDescent="0.25">
      <c r="A309" s="88" t="s">
        <v>301</v>
      </c>
      <c r="B309" s="101" t="s">
        <v>302</v>
      </c>
      <c r="C309" s="16" t="s">
        <v>11</v>
      </c>
      <c r="D309" s="53" t="s">
        <v>9</v>
      </c>
      <c r="E309" s="41"/>
      <c r="F309" s="99">
        <v>3241</v>
      </c>
      <c r="G309" s="18" t="s">
        <v>92</v>
      </c>
      <c r="H309" s="37" t="s">
        <v>39</v>
      </c>
    </row>
    <row r="310" spans="1:11" hidden="1" x14ac:dyDescent="0.25">
      <c r="A310" s="44" t="s">
        <v>248</v>
      </c>
      <c r="B310" s="16" t="s">
        <v>22</v>
      </c>
      <c r="C310" s="60" t="s">
        <v>22</v>
      </c>
      <c r="D310" s="11" t="s">
        <v>9</v>
      </c>
      <c r="E310" s="13"/>
      <c r="F310" s="96">
        <v>3241</v>
      </c>
      <c r="G310" s="18" t="s">
        <v>92</v>
      </c>
      <c r="H310" s="37"/>
      <c r="I310" s="37" t="s">
        <v>39</v>
      </c>
      <c r="J310" t="s">
        <v>39</v>
      </c>
    </row>
    <row r="311" spans="1:11" hidden="1" x14ac:dyDescent="0.25">
      <c r="A311" s="88" t="s">
        <v>318</v>
      </c>
      <c r="B311" s="16" t="s">
        <v>22</v>
      </c>
      <c r="C311" s="107" t="s">
        <v>22</v>
      </c>
      <c r="D311" s="11" t="s">
        <v>9</v>
      </c>
      <c r="E311" s="13"/>
      <c r="F311" s="103">
        <v>3241</v>
      </c>
      <c r="G311" s="18" t="s">
        <v>92</v>
      </c>
      <c r="H311" s="37"/>
      <c r="I311" s="37"/>
      <c r="J311" t="s">
        <v>39</v>
      </c>
    </row>
    <row r="312" spans="1:11" x14ac:dyDescent="0.25">
      <c r="A312" s="88" t="s">
        <v>439</v>
      </c>
      <c r="B312" s="16" t="s">
        <v>22</v>
      </c>
      <c r="C312" s="107" t="s">
        <v>22</v>
      </c>
      <c r="D312" s="11" t="s">
        <v>9</v>
      </c>
      <c r="E312" s="13">
        <v>505.96</v>
      </c>
      <c r="F312" s="136">
        <v>3241</v>
      </c>
      <c r="G312" s="18" t="s">
        <v>92</v>
      </c>
      <c r="H312" s="37"/>
      <c r="I312" s="37"/>
    </row>
    <row r="313" spans="1:11" hidden="1" x14ac:dyDescent="0.25">
      <c r="A313" s="88" t="s">
        <v>329</v>
      </c>
      <c r="B313" s="16" t="s">
        <v>22</v>
      </c>
      <c r="C313" s="107" t="s">
        <v>22</v>
      </c>
      <c r="D313" s="11" t="s">
        <v>9</v>
      </c>
      <c r="E313" s="13"/>
      <c r="F313" s="103">
        <v>3241</v>
      </c>
      <c r="G313" s="18" t="s">
        <v>92</v>
      </c>
      <c r="H313" s="37"/>
      <c r="I313" s="37"/>
      <c r="K313" t="s">
        <v>39</v>
      </c>
    </row>
    <row r="314" spans="1:11" s="37" customFormat="1" ht="15.75" hidden="1" x14ac:dyDescent="0.25">
      <c r="A314" s="87" t="s">
        <v>192</v>
      </c>
      <c r="B314" s="80">
        <v>24640993045</v>
      </c>
      <c r="C314" s="89" t="s">
        <v>10</v>
      </c>
      <c r="D314" s="52" t="s">
        <v>9</v>
      </c>
      <c r="E314" s="45"/>
      <c r="F314" s="51">
        <v>3241</v>
      </c>
      <c r="G314" s="18" t="s">
        <v>97</v>
      </c>
      <c r="J314" s="37" t="s">
        <v>39</v>
      </c>
    </row>
    <row r="315" spans="1:11" x14ac:dyDescent="0.25">
      <c r="A315" s="184" t="s">
        <v>167</v>
      </c>
      <c r="B315" s="185"/>
      <c r="C315" s="185"/>
      <c r="D315" s="186"/>
      <c r="E315" s="162">
        <f>SUM(E293:E314)</f>
        <v>2214.3199999999997</v>
      </c>
      <c r="F315" s="163"/>
      <c r="G315" s="164"/>
      <c r="I315" s="37"/>
      <c r="K315" t="s">
        <v>39</v>
      </c>
    </row>
    <row r="316" spans="1:11" hidden="1" x14ac:dyDescent="0.25">
      <c r="A316" s="61" t="s">
        <v>100</v>
      </c>
      <c r="B316" s="126">
        <v>97475640707</v>
      </c>
      <c r="C316" s="16" t="s">
        <v>10</v>
      </c>
      <c r="D316" s="8" t="s">
        <v>9</v>
      </c>
      <c r="E316" s="42"/>
      <c r="F316" s="7">
        <v>3294</v>
      </c>
      <c r="G316" s="48" t="s">
        <v>101</v>
      </c>
      <c r="I316" s="37"/>
    </row>
    <row r="317" spans="1:11" x14ac:dyDescent="0.25">
      <c r="A317" s="61" t="s">
        <v>24</v>
      </c>
      <c r="B317" s="138">
        <v>68419124305</v>
      </c>
      <c r="C317" s="16" t="s">
        <v>10</v>
      </c>
      <c r="D317" s="8" t="s">
        <v>9</v>
      </c>
      <c r="E317" s="42">
        <v>42.48</v>
      </c>
      <c r="F317" s="7">
        <v>3295</v>
      </c>
      <c r="G317" s="48" t="s">
        <v>436</v>
      </c>
      <c r="I317" s="37"/>
    </row>
    <row r="318" spans="1:11" hidden="1" x14ac:dyDescent="0.25">
      <c r="A318" s="61" t="s">
        <v>315</v>
      </c>
      <c r="B318" s="138" t="s">
        <v>22</v>
      </c>
      <c r="C318" s="16" t="s">
        <v>22</v>
      </c>
      <c r="D318" s="8" t="s">
        <v>9</v>
      </c>
      <c r="E318" s="42"/>
      <c r="F318" s="7">
        <v>3299</v>
      </c>
      <c r="G318" s="48" t="s">
        <v>163</v>
      </c>
      <c r="I318" s="37"/>
    </row>
    <row r="319" spans="1:11" hidden="1" x14ac:dyDescent="0.25">
      <c r="A319" s="61" t="s">
        <v>91</v>
      </c>
      <c r="B319" s="138">
        <v>25975412650</v>
      </c>
      <c r="C319" s="16" t="s">
        <v>11</v>
      </c>
      <c r="D319" s="8" t="s">
        <v>9</v>
      </c>
      <c r="E319" s="42"/>
      <c r="F319" s="7">
        <v>3293</v>
      </c>
      <c r="G319" s="48" t="s">
        <v>79</v>
      </c>
      <c r="I319" s="37"/>
    </row>
    <row r="320" spans="1:11" hidden="1" x14ac:dyDescent="0.25">
      <c r="A320" s="61" t="s">
        <v>353</v>
      </c>
      <c r="B320" s="138">
        <v>88148846119</v>
      </c>
      <c r="C320" s="16" t="s">
        <v>122</v>
      </c>
      <c r="D320" s="8" t="s">
        <v>9</v>
      </c>
      <c r="E320" s="42"/>
      <c r="F320" s="7">
        <v>3293</v>
      </c>
      <c r="G320" s="48" t="s">
        <v>79</v>
      </c>
    </row>
    <row r="321" spans="1:10" hidden="1" x14ac:dyDescent="0.25">
      <c r="A321" s="61" t="s">
        <v>186</v>
      </c>
      <c r="B321" s="16" t="s">
        <v>22</v>
      </c>
      <c r="C321" s="16" t="s">
        <v>22</v>
      </c>
      <c r="D321" s="8" t="s">
        <v>9</v>
      </c>
      <c r="E321" s="42"/>
      <c r="F321" s="7">
        <v>3299</v>
      </c>
      <c r="G321" s="48" t="s">
        <v>187</v>
      </c>
    </row>
    <row r="322" spans="1:10" x14ac:dyDescent="0.25">
      <c r="A322" s="61" t="s">
        <v>165</v>
      </c>
      <c r="B322" s="16" t="s">
        <v>22</v>
      </c>
      <c r="C322" s="16" t="s">
        <v>22</v>
      </c>
      <c r="D322" s="8" t="s">
        <v>9</v>
      </c>
      <c r="E322" s="42">
        <v>281</v>
      </c>
      <c r="F322" s="7">
        <v>3299</v>
      </c>
      <c r="G322" s="48" t="s">
        <v>163</v>
      </c>
    </row>
    <row r="323" spans="1:10" hidden="1" x14ac:dyDescent="0.25">
      <c r="A323" s="61" t="s">
        <v>157</v>
      </c>
      <c r="B323" s="16">
        <v>35217491823</v>
      </c>
      <c r="C323" s="16" t="s">
        <v>11</v>
      </c>
      <c r="D323" s="8" t="s">
        <v>9</v>
      </c>
      <c r="E323" s="42"/>
      <c r="F323" s="7">
        <v>3299</v>
      </c>
      <c r="G323" s="7" t="s">
        <v>104</v>
      </c>
    </row>
    <row r="324" spans="1:10" hidden="1" x14ac:dyDescent="0.25">
      <c r="A324" s="61" t="s">
        <v>190</v>
      </c>
      <c r="B324" s="16" t="s">
        <v>22</v>
      </c>
      <c r="C324" s="16" t="s">
        <v>22</v>
      </c>
      <c r="D324" s="8" t="s">
        <v>9</v>
      </c>
      <c r="E324" s="42"/>
      <c r="F324" s="7">
        <v>3299</v>
      </c>
      <c r="G324" s="7" t="s">
        <v>163</v>
      </c>
      <c r="I324" t="s">
        <v>39</v>
      </c>
    </row>
    <row r="325" spans="1:10" hidden="1" x14ac:dyDescent="0.25">
      <c r="A325" s="61" t="s">
        <v>191</v>
      </c>
      <c r="B325" s="16">
        <v>61560026399</v>
      </c>
      <c r="C325" s="16" t="s">
        <v>236</v>
      </c>
      <c r="D325" s="8" t="s">
        <v>9</v>
      </c>
      <c r="E325" s="42"/>
      <c r="F325" s="7">
        <v>3299</v>
      </c>
      <c r="G325" s="7" t="s">
        <v>163</v>
      </c>
    </row>
    <row r="326" spans="1:10" hidden="1" x14ac:dyDescent="0.25">
      <c r="A326" s="61" t="s">
        <v>103</v>
      </c>
      <c r="B326" s="16">
        <v>18788131915</v>
      </c>
      <c r="C326" s="16" t="s">
        <v>142</v>
      </c>
      <c r="D326" s="8" t="s">
        <v>9</v>
      </c>
      <c r="E326" s="42"/>
      <c r="F326" s="7">
        <v>3299</v>
      </c>
      <c r="G326" s="7" t="s">
        <v>163</v>
      </c>
      <c r="J326" t="s">
        <v>39</v>
      </c>
    </row>
    <row r="327" spans="1:10" hidden="1" x14ac:dyDescent="0.25">
      <c r="A327" s="61" t="s">
        <v>325</v>
      </c>
      <c r="B327" s="16"/>
      <c r="C327" s="16" t="s">
        <v>326</v>
      </c>
      <c r="D327" s="8" t="s">
        <v>9</v>
      </c>
      <c r="E327" s="42"/>
      <c r="F327" s="7">
        <v>3293</v>
      </c>
      <c r="G327" s="48" t="s">
        <v>79</v>
      </c>
    </row>
    <row r="328" spans="1:10" hidden="1" x14ac:dyDescent="0.25">
      <c r="A328" s="61" t="s">
        <v>258</v>
      </c>
      <c r="B328" s="16">
        <v>52577724077</v>
      </c>
      <c r="C328" s="16" t="s">
        <v>11</v>
      </c>
      <c r="D328" s="8" t="s">
        <v>9</v>
      </c>
      <c r="E328" s="42"/>
      <c r="F328" s="7">
        <v>3299</v>
      </c>
      <c r="G328" s="7" t="s">
        <v>104</v>
      </c>
      <c r="I328" t="s">
        <v>39</v>
      </c>
    </row>
    <row r="329" spans="1:10" hidden="1" x14ac:dyDescent="0.25">
      <c r="A329" s="61" t="s">
        <v>327</v>
      </c>
      <c r="B329" s="16"/>
      <c r="C329" s="16" t="s">
        <v>328</v>
      </c>
      <c r="D329" s="8" t="s">
        <v>9</v>
      </c>
      <c r="E329" s="42"/>
      <c r="F329" s="7">
        <v>3293</v>
      </c>
      <c r="G329" s="48" t="s">
        <v>79</v>
      </c>
    </row>
    <row r="330" spans="1:10" hidden="1" x14ac:dyDescent="0.25">
      <c r="A330" s="61" t="s">
        <v>308</v>
      </c>
      <c r="B330" s="16">
        <v>69204356406</v>
      </c>
      <c r="C330" s="16" t="s">
        <v>11</v>
      </c>
      <c r="D330" s="8" t="s">
        <v>9</v>
      </c>
      <c r="E330" s="42"/>
      <c r="F330" s="7">
        <v>3299</v>
      </c>
      <c r="G330" s="7" t="s">
        <v>104</v>
      </c>
    </row>
    <row r="331" spans="1:10" s="37" customFormat="1" ht="14.25" hidden="1" customHeight="1" x14ac:dyDescent="0.25">
      <c r="A331" s="61" t="s">
        <v>251</v>
      </c>
      <c r="B331" s="138">
        <v>94989605030</v>
      </c>
      <c r="C331" s="16" t="s">
        <v>10</v>
      </c>
      <c r="D331" s="53" t="s">
        <v>9</v>
      </c>
      <c r="E331" s="42"/>
      <c r="F331" s="7">
        <v>3293</v>
      </c>
      <c r="G331" s="48" t="s">
        <v>79</v>
      </c>
    </row>
    <row r="332" spans="1:10" s="37" customFormat="1" ht="14.25" customHeight="1" x14ac:dyDescent="0.25">
      <c r="A332" s="61" t="s">
        <v>350</v>
      </c>
      <c r="B332" s="16" t="s">
        <v>22</v>
      </c>
      <c r="C332" s="16" t="s">
        <v>22</v>
      </c>
      <c r="D332" s="53" t="s">
        <v>9</v>
      </c>
      <c r="E332" s="42">
        <v>100</v>
      </c>
      <c r="F332" s="7">
        <v>3299</v>
      </c>
      <c r="G332" s="7" t="s">
        <v>104</v>
      </c>
    </row>
    <row r="333" spans="1:10" s="37" customFormat="1" ht="14.25" hidden="1" customHeight="1" x14ac:dyDescent="0.25">
      <c r="A333" s="61" t="s">
        <v>309</v>
      </c>
      <c r="B333" s="16">
        <v>62147809789</v>
      </c>
      <c r="C333" s="16" t="s">
        <v>11</v>
      </c>
      <c r="D333" s="53" t="s">
        <v>9</v>
      </c>
      <c r="E333" s="42"/>
      <c r="F333" s="7">
        <v>3299</v>
      </c>
      <c r="G333" s="7" t="s">
        <v>104</v>
      </c>
      <c r="J333" s="37" t="s">
        <v>39</v>
      </c>
    </row>
    <row r="334" spans="1:10" s="37" customFormat="1" ht="14.25" hidden="1" customHeight="1" x14ac:dyDescent="0.25">
      <c r="A334" s="61" t="s">
        <v>262</v>
      </c>
      <c r="B334" s="16">
        <v>31512675569</v>
      </c>
      <c r="C334" s="16" t="s">
        <v>10</v>
      </c>
      <c r="D334" s="53" t="s">
        <v>9</v>
      </c>
      <c r="E334" s="42"/>
      <c r="F334" s="7">
        <v>3299</v>
      </c>
      <c r="G334" s="7" t="s">
        <v>163</v>
      </c>
    </row>
    <row r="335" spans="1:10" hidden="1" x14ac:dyDescent="0.25">
      <c r="A335" s="61" t="s">
        <v>188</v>
      </c>
      <c r="B335" s="16" t="s">
        <v>22</v>
      </c>
      <c r="C335" s="16" t="s">
        <v>22</v>
      </c>
      <c r="D335" s="8" t="s">
        <v>9</v>
      </c>
      <c r="E335" s="42"/>
      <c r="F335" s="7">
        <v>3299</v>
      </c>
      <c r="G335" s="7" t="s">
        <v>163</v>
      </c>
    </row>
    <row r="336" spans="1:10" hidden="1" x14ac:dyDescent="0.25">
      <c r="A336" s="61" t="s">
        <v>164</v>
      </c>
      <c r="B336" s="16" t="s">
        <v>22</v>
      </c>
      <c r="C336" s="16" t="s">
        <v>22</v>
      </c>
      <c r="D336" s="8" t="s">
        <v>9</v>
      </c>
      <c r="E336" s="42"/>
      <c r="F336" s="7">
        <v>3299</v>
      </c>
      <c r="G336" s="7" t="s">
        <v>163</v>
      </c>
    </row>
    <row r="337" spans="1:12" hidden="1" x14ac:dyDescent="0.25">
      <c r="A337" s="61" t="s">
        <v>370</v>
      </c>
      <c r="B337" s="16"/>
      <c r="C337" s="16" t="s">
        <v>11</v>
      </c>
      <c r="D337" s="8" t="s">
        <v>9</v>
      </c>
      <c r="E337" s="42"/>
      <c r="F337" s="7">
        <v>3292</v>
      </c>
      <c r="G337" s="48" t="s">
        <v>356</v>
      </c>
    </row>
    <row r="338" spans="1:12" hidden="1" x14ac:dyDescent="0.25">
      <c r="A338" s="61" t="s">
        <v>355</v>
      </c>
      <c r="B338" s="138">
        <v>28406115764</v>
      </c>
      <c r="C338" s="16" t="s">
        <v>10</v>
      </c>
      <c r="D338" s="8" t="s">
        <v>9</v>
      </c>
      <c r="E338" s="42"/>
      <c r="F338" s="7">
        <v>3292</v>
      </c>
      <c r="G338" s="48" t="s">
        <v>356</v>
      </c>
    </row>
    <row r="339" spans="1:12" hidden="1" x14ac:dyDescent="0.25">
      <c r="A339" s="61" t="s">
        <v>402</v>
      </c>
      <c r="B339" s="138"/>
      <c r="C339" s="16" t="s">
        <v>11</v>
      </c>
      <c r="D339" s="8" t="s">
        <v>9</v>
      </c>
      <c r="E339" s="42"/>
      <c r="F339" s="7">
        <v>3299</v>
      </c>
      <c r="G339" s="7" t="s">
        <v>104</v>
      </c>
    </row>
    <row r="340" spans="1:12" hidden="1" x14ac:dyDescent="0.25">
      <c r="A340" s="61" t="s">
        <v>371</v>
      </c>
      <c r="B340" s="138"/>
      <c r="C340" s="16" t="s">
        <v>11</v>
      </c>
      <c r="D340" s="8" t="s">
        <v>9</v>
      </c>
      <c r="E340" s="42"/>
      <c r="F340" s="7">
        <v>3299</v>
      </c>
      <c r="G340" s="48" t="s">
        <v>372</v>
      </c>
    </row>
    <row r="341" spans="1:12" x14ac:dyDescent="0.25">
      <c r="A341" s="61" t="s">
        <v>441</v>
      </c>
      <c r="B341" s="138">
        <v>48313722553</v>
      </c>
      <c r="C341" s="16" t="s">
        <v>442</v>
      </c>
      <c r="D341" s="8" t="s">
        <v>9</v>
      </c>
      <c r="E341" s="42">
        <v>13.98</v>
      </c>
      <c r="F341" s="7">
        <v>3299</v>
      </c>
      <c r="G341" s="7" t="s">
        <v>104</v>
      </c>
    </row>
    <row r="342" spans="1:12" hidden="1" x14ac:dyDescent="0.25">
      <c r="A342" s="61" t="s">
        <v>253</v>
      </c>
      <c r="B342" s="16">
        <v>29955634590</v>
      </c>
      <c r="C342" s="16" t="s">
        <v>10</v>
      </c>
      <c r="D342" s="8" t="s">
        <v>9</v>
      </c>
      <c r="E342" s="42"/>
      <c r="F342" s="7">
        <v>3293</v>
      </c>
      <c r="G342" s="48" t="s">
        <v>79</v>
      </c>
    </row>
    <row r="343" spans="1:12" x14ac:dyDescent="0.25">
      <c r="A343" s="184" t="s">
        <v>49</v>
      </c>
      <c r="B343" s="185"/>
      <c r="C343" s="185"/>
      <c r="D343" s="186"/>
      <c r="E343" s="165">
        <f>SUM(E316:E342)</f>
        <v>437.46000000000004</v>
      </c>
      <c r="F343" s="209"/>
      <c r="G343" s="209"/>
    </row>
    <row r="344" spans="1:12" s="37" customFormat="1" x14ac:dyDescent="0.25">
      <c r="A344" s="7" t="s">
        <v>50</v>
      </c>
      <c r="B344" s="131">
        <v>52508873833</v>
      </c>
      <c r="C344" s="82" t="s">
        <v>51</v>
      </c>
      <c r="D344" s="53" t="s">
        <v>9</v>
      </c>
      <c r="E344" s="22">
        <v>166.53</v>
      </c>
      <c r="F344" s="7">
        <v>3431</v>
      </c>
      <c r="G344" s="7" t="s">
        <v>52</v>
      </c>
      <c r="K344" s="37" t="s">
        <v>39</v>
      </c>
    </row>
    <row r="345" spans="1:12" x14ac:dyDescent="0.25">
      <c r="A345" s="184" t="s">
        <v>53</v>
      </c>
      <c r="B345" s="185"/>
      <c r="C345" s="185"/>
      <c r="D345" s="185"/>
      <c r="E345" s="169">
        <f>SUM(E344:E344)</f>
        <v>166.53</v>
      </c>
      <c r="F345" s="184"/>
      <c r="G345" s="186"/>
      <c r="L345" t="s">
        <v>39</v>
      </c>
    </row>
    <row r="346" spans="1:12" hidden="1" x14ac:dyDescent="0.25">
      <c r="A346" s="11" t="s">
        <v>324</v>
      </c>
      <c r="B346" s="16">
        <v>84698789700</v>
      </c>
      <c r="C346" s="16" t="s">
        <v>10</v>
      </c>
      <c r="D346" s="53" t="s">
        <v>9</v>
      </c>
      <c r="E346" s="100"/>
      <c r="F346" s="39">
        <v>328129</v>
      </c>
      <c r="G346" s="70" t="s">
        <v>316</v>
      </c>
    </row>
    <row r="347" spans="1:12" hidden="1" x14ac:dyDescent="0.25">
      <c r="A347" s="70" t="s">
        <v>73</v>
      </c>
      <c r="B347" s="43" t="s">
        <v>78</v>
      </c>
      <c r="C347" s="64" t="s">
        <v>11</v>
      </c>
      <c r="D347" s="75" t="s">
        <v>9</v>
      </c>
      <c r="E347" s="97"/>
      <c r="F347" s="39">
        <v>328129</v>
      </c>
      <c r="G347" s="70" t="s">
        <v>316</v>
      </c>
    </row>
    <row r="348" spans="1:12" hidden="1" x14ac:dyDescent="0.25">
      <c r="A348" s="180" t="s">
        <v>317</v>
      </c>
      <c r="B348" s="181"/>
      <c r="C348" s="181"/>
      <c r="D348" s="181"/>
      <c r="E348" s="20">
        <f>SUM(E346:E347)</f>
        <v>0</v>
      </c>
      <c r="F348" s="180"/>
      <c r="G348" s="182"/>
    </row>
    <row r="349" spans="1:12" x14ac:dyDescent="0.25">
      <c r="A349" s="213" t="s">
        <v>406</v>
      </c>
      <c r="B349" s="213"/>
      <c r="C349" s="213"/>
      <c r="D349" s="166"/>
      <c r="E349" s="167">
        <f>E292+E343+E136+E345+E315+E44+E348</f>
        <v>27895.339999999997</v>
      </c>
      <c r="F349" s="168"/>
      <c r="G349" s="168"/>
    </row>
    <row r="350" spans="1:12" hidden="1" x14ac:dyDescent="0.25">
      <c r="A350" s="44" t="s">
        <v>243</v>
      </c>
      <c r="B350" s="126">
        <v>8110509618</v>
      </c>
      <c r="C350" s="16" t="s">
        <v>10</v>
      </c>
      <c r="D350" s="11" t="s">
        <v>9</v>
      </c>
      <c r="E350" s="13"/>
      <c r="F350" s="17">
        <v>4224</v>
      </c>
      <c r="G350" s="18" t="s">
        <v>392</v>
      </c>
    </row>
    <row r="351" spans="1:12" hidden="1" x14ac:dyDescent="0.25">
      <c r="A351" s="210" t="s">
        <v>405</v>
      </c>
      <c r="B351" s="210"/>
      <c r="C351" s="210"/>
      <c r="D351" s="128"/>
      <c r="E351" s="129">
        <f>E350</f>
        <v>0</v>
      </c>
      <c r="F351" s="130"/>
      <c r="G351" s="130"/>
    </row>
    <row r="352" spans="1:12" hidden="1" x14ac:dyDescent="0.25">
      <c r="A352" s="211" t="s">
        <v>407</v>
      </c>
      <c r="B352" s="211"/>
      <c r="C352" s="211"/>
      <c r="D352" s="23"/>
      <c r="E352" s="24">
        <f>E351</f>
        <v>0</v>
      </c>
      <c r="F352" s="25"/>
      <c r="G352" s="25"/>
    </row>
    <row r="353" spans="1:11" x14ac:dyDescent="0.25">
      <c r="A353" s="212" t="s">
        <v>54</v>
      </c>
      <c r="B353" s="212"/>
      <c r="C353" s="212"/>
      <c r="D353" s="212"/>
      <c r="E353" s="170">
        <f>E352+E349</f>
        <v>27895.339999999997</v>
      </c>
      <c r="F353" s="171"/>
      <c r="G353" s="171"/>
    </row>
    <row r="354" spans="1:11" x14ac:dyDescent="0.25">
      <c r="A354" s="35"/>
      <c r="B354" s="35"/>
      <c r="C354" s="35"/>
      <c r="D354" s="35"/>
      <c r="E354" s="116"/>
      <c r="F354" s="37"/>
      <c r="G354" s="37"/>
    </row>
    <row r="355" spans="1:11" x14ac:dyDescent="0.25">
      <c r="A355" s="37" t="s">
        <v>55</v>
      </c>
      <c r="B355" s="117"/>
      <c r="C355" s="118"/>
      <c r="D355" s="119"/>
      <c r="E355" s="37"/>
      <c r="F355" s="37"/>
      <c r="G355" s="37"/>
      <c r="K355" t="s">
        <v>39</v>
      </c>
    </row>
    <row r="356" spans="1:11" x14ac:dyDescent="0.25">
      <c r="A356" t="s">
        <v>56</v>
      </c>
      <c r="B356" s="26"/>
      <c r="C356" s="57"/>
      <c r="D356" s="27"/>
      <c r="G356" t="s">
        <v>39</v>
      </c>
    </row>
    <row r="357" spans="1:11" x14ac:dyDescent="0.25">
      <c r="A357" t="s">
        <v>57</v>
      </c>
      <c r="B357" s="26"/>
      <c r="C357" s="57"/>
      <c r="D357" s="27"/>
    </row>
    <row r="358" spans="1:11" x14ac:dyDescent="0.25">
      <c r="B358" s="26"/>
      <c r="C358" s="57"/>
      <c r="D358" s="27"/>
      <c r="I358" t="s">
        <v>39</v>
      </c>
    </row>
    <row r="359" spans="1:11" x14ac:dyDescent="0.25">
      <c r="A359" s="205" t="s">
        <v>453</v>
      </c>
      <c r="B359" s="205"/>
      <c r="C359" s="205"/>
      <c r="D359" s="205"/>
      <c r="E359" s="205"/>
    </row>
    <row r="360" spans="1:11" x14ac:dyDescent="0.25">
      <c r="B360" s="26"/>
      <c r="C360" s="57"/>
      <c r="D360" s="27"/>
    </row>
    <row r="361" spans="1:11" x14ac:dyDescent="0.25">
      <c r="A361" s="172" t="s">
        <v>58</v>
      </c>
      <c r="B361" s="206" t="s">
        <v>59</v>
      </c>
      <c r="C361" s="206"/>
      <c r="D361" s="206"/>
      <c r="E361" s="206"/>
    </row>
    <row r="362" spans="1:11" x14ac:dyDescent="0.25">
      <c r="A362" s="199">
        <f>3689.42+267877.21</f>
        <v>271566.63</v>
      </c>
      <c r="B362" s="201" t="s">
        <v>60</v>
      </c>
      <c r="C362" s="201"/>
      <c r="D362" s="201"/>
      <c r="E362" s="201"/>
      <c r="I362" t="s">
        <v>39</v>
      </c>
    </row>
    <row r="363" spans="1:11" x14ac:dyDescent="0.25">
      <c r="A363" s="200"/>
      <c r="B363" s="201"/>
      <c r="C363" s="201"/>
      <c r="D363" s="201"/>
      <c r="E363" s="201"/>
    </row>
    <row r="364" spans="1:11" x14ac:dyDescent="0.25">
      <c r="A364" s="28">
        <v>1139.8800000000001</v>
      </c>
      <c r="B364" s="202" t="s">
        <v>61</v>
      </c>
      <c r="C364" s="203"/>
      <c r="D364" s="203"/>
      <c r="E364" s="204"/>
      <c r="G364" t="s">
        <v>39</v>
      </c>
    </row>
    <row r="365" spans="1:11" x14ac:dyDescent="0.25">
      <c r="A365" s="13">
        <f>608.75+44199.81</f>
        <v>44808.56</v>
      </c>
      <c r="B365" s="202" t="s">
        <v>62</v>
      </c>
      <c r="C365" s="203"/>
      <c r="D365" s="203"/>
      <c r="E365" s="204"/>
    </row>
    <row r="366" spans="1:11" x14ac:dyDescent="0.25">
      <c r="A366" s="13">
        <v>4418.93</v>
      </c>
      <c r="B366" s="202" t="s">
        <v>63</v>
      </c>
      <c r="C366" s="203"/>
      <c r="D366" s="203"/>
      <c r="E366" s="204"/>
    </row>
    <row r="367" spans="1:11" x14ac:dyDescent="0.25">
      <c r="A367" s="28">
        <f>36.21+113.1+60+60+33+33+120+10.5+86.6+73.98+247.5+57.36+26.4+84.3+52.1+22.95+63.9+28.4+26.4+55.8+53.1+30.8+33+293.69</f>
        <v>1702.0900000000001</v>
      </c>
      <c r="B367" s="202" t="s">
        <v>64</v>
      </c>
      <c r="C367" s="203"/>
      <c r="D367" s="203"/>
      <c r="E367" s="204"/>
    </row>
    <row r="368" spans="1:11" x14ac:dyDescent="0.25">
      <c r="A368" s="13">
        <f>1300+1050</f>
        <v>2350</v>
      </c>
      <c r="B368" s="202" t="s">
        <v>65</v>
      </c>
      <c r="C368" s="203"/>
      <c r="D368" s="203"/>
      <c r="E368" s="204"/>
    </row>
    <row r="369" spans="1:13" x14ac:dyDescent="0.25">
      <c r="A369" s="13"/>
      <c r="B369" s="30" t="s">
        <v>72</v>
      </c>
      <c r="C369" s="58"/>
      <c r="D369" s="19"/>
      <c r="E369" s="31"/>
    </row>
    <row r="370" spans="1:13" x14ac:dyDescent="0.25">
      <c r="A370" s="13"/>
      <c r="B370" s="30" t="s">
        <v>76</v>
      </c>
      <c r="C370" s="58"/>
      <c r="D370" s="29"/>
      <c r="E370" s="31"/>
    </row>
    <row r="371" spans="1:13" x14ac:dyDescent="0.25">
      <c r="A371" s="13"/>
      <c r="B371" s="92" t="s">
        <v>263</v>
      </c>
      <c r="C371" s="58"/>
      <c r="D371" s="93"/>
      <c r="E371" s="94"/>
    </row>
    <row r="372" spans="1:13" x14ac:dyDescent="0.25">
      <c r="A372" s="32">
        <v>840</v>
      </c>
      <c r="B372" s="196" t="s">
        <v>66</v>
      </c>
      <c r="C372" s="197"/>
      <c r="D372" s="197"/>
      <c r="E372" s="198"/>
    </row>
    <row r="373" spans="1:13" x14ac:dyDescent="0.25">
      <c r="A373" s="33">
        <f>SUM(A362:A372)</f>
        <v>326826.09000000003</v>
      </c>
      <c r="B373" s="26"/>
      <c r="C373" s="57"/>
      <c r="D373" s="27"/>
    </row>
    <row r="374" spans="1:13" x14ac:dyDescent="0.25">
      <c r="A374" s="34"/>
      <c r="B374" s="26"/>
      <c r="C374" s="57"/>
      <c r="D374" s="27"/>
      <c r="G374" t="s">
        <v>39</v>
      </c>
    </row>
    <row r="375" spans="1:13" x14ac:dyDescent="0.25">
      <c r="A375" s="173" t="s">
        <v>67</v>
      </c>
      <c r="B375" s="174">
        <f>A373+E349</f>
        <v>354721.43000000005</v>
      </c>
      <c r="C375" s="36"/>
      <c r="D375" s="35"/>
      <c r="E375" s="36"/>
    </row>
    <row r="384" spans="1:13" x14ac:dyDescent="0.25">
      <c r="M384" s="3"/>
    </row>
    <row r="385" spans="13:13" x14ac:dyDescent="0.25">
      <c r="M385" s="3"/>
    </row>
    <row r="386" spans="13:13" x14ac:dyDescent="0.25">
      <c r="M386" s="3"/>
    </row>
    <row r="387" spans="13:13" x14ac:dyDescent="0.25">
      <c r="M387" s="3"/>
    </row>
    <row r="388" spans="13:13" x14ac:dyDescent="0.25">
      <c r="M388" s="3"/>
    </row>
    <row r="389" spans="13:13" x14ac:dyDescent="0.25">
      <c r="M389" s="3"/>
    </row>
    <row r="390" spans="13:13" x14ac:dyDescent="0.25">
      <c r="M390" s="3"/>
    </row>
    <row r="391" spans="13:13" x14ac:dyDescent="0.25">
      <c r="M391" s="3"/>
    </row>
    <row r="392" spans="13:13" x14ac:dyDescent="0.25">
      <c r="M392" s="3"/>
    </row>
    <row r="393" spans="13:13" x14ac:dyDescent="0.25">
      <c r="M393" s="3"/>
    </row>
    <row r="394" spans="13:13" x14ac:dyDescent="0.25">
      <c r="M394" s="3"/>
    </row>
    <row r="395" spans="13:13" x14ac:dyDescent="0.25">
      <c r="M395" s="3"/>
    </row>
  </sheetData>
  <autoFilter ref="A7:M348"/>
  <mergeCells count="52">
    <mergeCell ref="A136:D136"/>
    <mergeCell ref="B361:E361"/>
    <mergeCell ref="A315:D315"/>
    <mergeCell ref="F292:G292"/>
    <mergeCell ref="F343:G343"/>
    <mergeCell ref="A351:C351"/>
    <mergeCell ref="A352:C352"/>
    <mergeCell ref="A353:D353"/>
    <mergeCell ref="F345:G345"/>
    <mergeCell ref="A349:C349"/>
    <mergeCell ref="A348:D348"/>
    <mergeCell ref="A292:D292"/>
    <mergeCell ref="A343:D343"/>
    <mergeCell ref="A345:D345"/>
    <mergeCell ref="A143:D143"/>
    <mergeCell ref="F348:G348"/>
    <mergeCell ref="A359:E359"/>
    <mergeCell ref="F143:G143"/>
    <mergeCell ref="F157:G157"/>
    <mergeCell ref="F152:G152"/>
    <mergeCell ref="A266:D266"/>
    <mergeCell ref="A166:D166"/>
    <mergeCell ref="A272:D272"/>
    <mergeCell ref="A291:D291"/>
    <mergeCell ref="A172:D172"/>
    <mergeCell ref="A170:D170"/>
    <mergeCell ref="A152:D152"/>
    <mergeCell ref="A157:D157"/>
    <mergeCell ref="B372:E372"/>
    <mergeCell ref="A362:A363"/>
    <mergeCell ref="B362:E363"/>
    <mergeCell ref="B364:E364"/>
    <mergeCell ref="B365:E365"/>
    <mergeCell ref="B366:E366"/>
    <mergeCell ref="B367:E367"/>
    <mergeCell ref="B368:E368"/>
    <mergeCell ref="F43:G43"/>
    <mergeCell ref="A135:D135"/>
    <mergeCell ref="F135:G135"/>
    <mergeCell ref="A44:D44"/>
    <mergeCell ref="F44:G44"/>
    <mergeCell ref="F77:G77"/>
    <mergeCell ref="F103:G103"/>
    <mergeCell ref="F105:G105"/>
    <mergeCell ref="A77:D77"/>
    <mergeCell ref="A103:D103"/>
    <mergeCell ref="A105:D105"/>
    <mergeCell ref="A116:D116"/>
    <mergeCell ref="F116:G116"/>
    <mergeCell ref="F130:G130"/>
    <mergeCell ref="A43:D43"/>
    <mergeCell ref="A130:D130"/>
  </mergeCells>
  <pageMargins left="0.7" right="0.7" top="0.75" bottom="0.75" header="0.3" footer="0.3"/>
  <pageSetup orientation="portrait" r:id="rId1"/>
  <ignoredErrors>
    <ignoredError sqref="B58 B140:B141 B82:B84 B163 B13:B17 B24:B25 B156 B276 B90:B91 B21:B22 B55 B27 B296 B308:B309 B36:B37 B60 B94 B102 B47:B48 B39:B40 B97:C97 B50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2024-10-16T12:31:05Z</dcterms:created>
  <dcterms:modified xsi:type="dcterms:W3CDTF">2026-03-20T12:10:17Z</dcterms:modified>
</cp:coreProperties>
</file>