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ja\Downloads\"/>
    </mc:Choice>
  </mc:AlternateContent>
  <bookViews>
    <workbookView xWindow="0" yWindow="0" windowWidth="21570" windowHeight="814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01" i="1" l="1"/>
  <c r="A300" i="1"/>
  <c r="A298" i="1"/>
  <c r="A297" i="1"/>
  <c r="A295" i="1"/>
  <c r="A306" i="1" s="1"/>
  <c r="E285" i="1"/>
  <c r="E282" i="1"/>
  <c r="E280" i="1"/>
  <c r="E255" i="1"/>
  <c r="E234" i="1"/>
  <c r="E217" i="1"/>
  <c r="E235" i="1" s="1"/>
  <c r="E287" i="1" s="1"/>
  <c r="E212" i="1"/>
  <c r="E137" i="1"/>
  <c r="E135" i="1"/>
  <c r="E131" i="1"/>
  <c r="E122" i="1"/>
  <c r="E117" i="1"/>
  <c r="E110" i="1"/>
  <c r="E102" i="1"/>
  <c r="E103" i="1" s="1"/>
  <c r="E97" i="1"/>
  <c r="E91" i="1"/>
  <c r="E82" i="1"/>
  <c r="E80" i="1"/>
  <c r="E59" i="1"/>
  <c r="E33" i="1"/>
  <c r="E34" i="1" s="1"/>
  <c r="B308" i="1" l="1"/>
</calcChain>
</file>

<file path=xl/sharedStrings.xml><?xml version="1.0" encoding="utf-8"?>
<sst xmlns="http://schemas.openxmlformats.org/spreadsheetml/2006/main" count="1336" uniqueCount="392">
  <si>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</si>
  <si>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</si>
  <si>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01.09.2025 Do 30.09.2025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</si>
  <si>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</si>
  <si>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</si>
  <si>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</si>
  <si>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</si>
  <si>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</si>
  <si>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</si>
  <si>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</si>
  <si>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JADROLINIJA</t>
  </si>
  <si>
    <t>Rijeka</t>
  </si>
  <si>
    <t>Glazbena škola Josipa Hatzea</t>
  </si>
  <si>
    <t>Službena putovanja</t>
  </si>
  <si>
    <t>Celić apartmani vl.</t>
  </si>
  <si>
    <t>-</t>
  </si>
  <si>
    <t>Dubrovnik Sun d.o.o.</t>
  </si>
  <si>
    <t>60174672203</t>
  </si>
  <si>
    <t>Dubrovnik</t>
  </si>
  <si>
    <t>Flarent d.o.o.</t>
  </si>
  <si>
    <t>85350391741</t>
  </si>
  <si>
    <t>Split</t>
  </si>
  <si>
    <t>Hotel Varaždin d.o.o.</t>
  </si>
  <si>
    <t>23950119865</t>
  </si>
  <si>
    <t>Varaždin</t>
  </si>
  <si>
    <t>Primus d.o.o.</t>
  </si>
  <si>
    <t>16421430886</t>
  </si>
  <si>
    <t>Požega</t>
  </si>
  <si>
    <t>KTC D.D.</t>
  </si>
  <si>
    <t>95970838122</t>
  </si>
  <si>
    <t>Križevci</t>
  </si>
  <si>
    <t>Croatia Airlines d.d.</t>
  </si>
  <si>
    <t>Zagreb</t>
  </si>
  <si>
    <t xml:space="preserve">Flixbus </t>
  </si>
  <si>
    <t>HOTEL CITY MARIBOR</t>
  </si>
  <si>
    <t>Cameo franšize d.o.o.</t>
  </si>
  <si>
    <t>87479457713</t>
  </si>
  <si>
    <t>Osijek</t>
  </si>
  <si>
    <t>V20 Turizam d.o.o.</t>
  </si>
  <si>
    <t>86266028685</t>
  </si>
  <si>
    <t>terme lendava turizem in gostinstvo d.o.o.</t>
  </si>
  <si>
    <t>VIATOR D.O.O.</t>
  </si>
  <si>
    <t>64731717121</t>
  </si>
  <si>
    <t>FILIA USLUGE D.O.O.</t>
  </si>
  <si>
    <t>03777302074</t>
  </si>
  <si>
    <t>ROTOR D.O.O.</t>
  </si>
  <si>
    <t>Aero Studio d.o.o.</t>
  </si>
  <si>
    <t>52359280349</t>
  </si>
  <si>
    <t>MY TRIP</t>
  </si>
  <si>
    <t>HOTEL INTERNATIONAL GORIZIA</t>
  </si>
  <si>
    <t>Destinacijska agencija Križevci d.o.o.</t>
  </si>
  <si>
    <t xml:space="preserve">Opg Majetić Ivan </t>
  </si>
  <si>
    <t>B&amp;B Hotel Uni Hostel Maribor</t>
  </si>
  <si>
    <t>ZIA kuća za odmor vl. Sandra Doknjaš</t>
  </si>
  <si>
    <t xml:space="preserve">Studentski centar Varaždin </t>
  </si>
  <si>
    <t>64945507350</t>
  </si>
  <si>
    <t>Yvone Rocher Enterprise Individuelle</t>
  </si>
  <si>
    <t>NAKNADA TROŠKOVA ZAPOSLENIMA</t>
  </si>
  <si>
    <t>Bendić papir d.o.o.</t>
  </si>
  <si>
    <t>38644175459</t>
  </si>
  <si>
    <t>Uredski materijal</t>
  </si>
  <si>
    <t>Binar d.o.o.</t>
  </si>
  <si>
    <t>01927380542</t>
  </si>
  <si>
    <t>Narodne novine</t>
  </si>
  <si>
    <t>64546066176</t>
  </si>
  <si>
    <t>Lidl Hrvatska d.o.o.</t>
  </si>
  <si>
    <t>66089976432</t>
  </si>
  <si>
    <t>Velika Gorica</t>
  </si>
  <si>
    <t>Tramax d.o.o.</t>
  </si>
  <si>
    <t>21270210680</t>
  </si>
  <si>
    <t>A1 centar d.o.o.</t>
  </si>
  <si>
    <t>71419404424</t>
  </si>
  <si>
    <t>Toral d.o.o.</t>
  </si>
  <si>
    <t>27266677858</t>
  </si>
  <si>
    <t>Acquisitum magnum d.o.o.</t>
  </si>
  <si>
    <t>89836623071</t>
  </si>
  <si>
    <t>HD-INFO d.o.o.</t>
  </si>
  <si>
    <t>77524206664</t>
  </si>
  <si>
    <t>Školska knjiga d.o.o.</t>
  </si>
  <si>
    <t>Literatura, knjige, note</t>
  </si>
  <si>
    <t>Znamen d.o.o.</t>
  </si>
  <si>
    <t>Tommy d.o.o.</t>
  </si>
  <si>
    <t>Sredstva za čišćenje</t>
  </si>
  <si>
    <t>Dm-drogerie markt d.o.o.</t>
  </si>
  <si>
    <t>Telemax d.o.o.</t>
  </si>
  <si>
    <t>A4</t>
  </si>
  <si>
    <t>Kaštel Gomilica</t>
  </si>
  <si>
    <t>Dobri vl. Ante Barić</t>
  </si>
  <si>
    <t>Ostali materijali za rad</t>
  </si>
  <si>
    <t>MB FRIGO GRUPA D.O.O.</t>
  </si>
  <si>
    <t>Music Metropolis d.o.o.</t>
  </si>
  <si>
    <t>Lesnina H d.o.o.</t>
  </si>
  <si>
    <t>Dugopolje</t>
  </si>
  <si>
    <t>Andabaka d.o.o.</t>
  </si>
  <si>
    <t>SheetMusic Plus none</t>
  </si>
  <si>
    <t>Herman beeftink</t>
  </si>
  <si>
    <t>Tommy</t>
  </si>
  <si>
    <t>ALLA MODA VL. Vinko Paškalin</t>
  </si>
  <si>
    <t>UREDSKI MATERIJAL I OSTALI MATERIJALNI RASHODI</t>
  </si>
  <si>
    <t>Starboard d.o.o.</t>
  </si>
  <si>
    <t>Reprezentacija</t>
  </si>
  <si>
    <t>Grašo kommerce d.o.o.</t>
  </si>
  <si>
    <t>Lopiž d.o.o.</t>
  </si>
  <si>
    <t>Galija d.o.o.</t>
  </si>
  <si>
    <t>03763221335</t>
  </si>
  <si>
    <t>Semko d.o.o.</t>
  </si>
  <si>
    <t>82361710098</t>
  </si>
  <si>
    <t>MIRAKUL D.O.O.</t>
  </si>
  <si>
    <t>42474114531</t>
  </si>
  <si>
    <t>Projekt prijem j.d.o.o.</t>
  </si>
  <si>
    <t>11685479613</t>
  </si>
  <si>
    <t>Paula vl. Paljušić Matić Pula</t>
  </si>
  <si>
    <t>Baletna škola vl. Duje Perišin</t>
  </si>
  <si>
    <t>U.O. Gusar vl. Marko Balić</t>
  </si>
  <si>
    <t xml:space="preserve">Maslina </t>
  </si>
  <si>
    <t>Ribola d.o.o.</t>
  </si>
  <si>
    <t>61395607720</t>
  </si>
  <si>
    <t>Kaštel Lukšić</t>
  </si>
  <si>
    <t>Obt Paula vl. Paula Paljuši Matić</t>
  </si>
  <si>
    <t>Studenac d.o.o.</t>
  </si>
  <si>
    <t>Omiš</t>
  </si>
  <si>
    <t>Štikla d.o.o.</t>
  </si>
  <si>
    <t>12852359105</t>
  </si>
  <si>
    <t>KONZUM D.D.</t>
  </si>
  <si>
    <t>Ugostiteljski obrt Vanja vl. Vanja Brčić</t>
  </si>
  <si>
    <t>Studentski centar Split d.o.o.</t>
  </si>
  <si>
    <t>Kod Damira vl. Damir Čavić</t>
  </si>
  <si>
    <t>00278260010</t>
  </si>
  <si>
    <t>MATERIJALI I SIROVINE</t>
  </si>
  <si>
    <t>HEP ELEKTRA D.O.O.</t>
  </si>
  <si>
    <t>Električna energija</t>
  </si>
  <si>
    <t>ELEKTRIČNA ENERGIJA</t>
  </si>
  <si>
    <t>Građa-prodajni centti d.o.o.</t>
  </si>
  <si>
    <t>Solin</t>
  </si>
  <si>
    <t>Materijali i dijelovi za tek. održavanje građ. objekata</t>
  </si>
  <si>
    <t>Tuš d.o.o.</t>
  </si>
  <si>
    <t>Pevex d.d.</t>
  </si>
  <si>
    <t>Sesvete</t>
  </si>
  <si>
    <t>Euro-unit d.o.o.</t>
  </si>
  <si>
    <t>Bauhaus-Zagreb k.d.</t>
  </si>
  <si>
    <t>Super audio d.o.o.</t>
  </si>
  <si>
    <t>Brne d.o.o.</t>
  </si>
  <si>
    <t>Maca d.o.o.</t>
  </si>
  <si>
    <t>MATERIJALI ZA TEKUĆE I INVESTICIJSKO ODRŽAVANJE</t>
  </si>
  <si>
    <t>Sitni inventar</t>
  </si>
  <si>
    <t>Links d.o.o.</t>
  </si>
  <si>
    <t>Fliba d.o.o.</t>
  </si>
  <si>
    <t>Donji Stupnik</t>
  </si>
  <si>
    <t>Ikea Hrvatska d.o.o.</t>
  </si>
  <si>
    <t>Sop</t>
  </si>
  <si>
    <t>SITNI INVENTAR</t>
  </si>
  <si>
    <t>Škare trade d.o.o.</t>
  </si>
  <si>
    <t>Radna I zaštitna obuća I djeća</t>
  </si>
  <si>
    <t>Deichmann trgovina obu'om d.o.o.</t>
  </si>
  <si>
    <t>Mass shoes d.o.o.</t>
  </si>
  <si>
    <t>Klanjec</t>
  </si>
  <si>
    <t>Rodeo d.o.o.</t>
  </si>
  <si>
    <t>RADNA ODJEĆA I OBUĆA</t>
  </si>
  <si>
    <t>RASHODI ZA MATERIJAL</t>
  </si>
  <si>
    <t>Fina</t>
  </si>
  <si>
    <t>Usluga telefona i interneta</t>
  </si>
  <si>
    <t>HT D.D.</t>
  </si>
  <si>
    <t>A1 d.o.o.</t>
  </si>
  <si>
    <t>Odanost d.o.o.</t>
  </si>
  <si>
    <t>69990662180</t>
  </si>
  <si>
    <t>Usluge prijevoza</t>
  </si>
  <si>
    <t>HP D.D.</t>
  </si>
  <si>
    <t>68943537413</t>
  </si>
  <si>
    <t>Usluga pošte</t>
  </si>
  <si>
    <t>ZOOM</t>
  </si>
  <si>
    <t>USLUGE INTERNETA TELEFONA I POŠTE</t>
  </si>
  <si>
    <t>TAHO-ST d.o.o.</t>
  </si>
  <si>
    <t>Usluga tekućeg održavanja opreme</t>
  </si>
  <si>
    <t>SaXart vl. Nereo Arbula</t>
  </si>
  <si>
    <t xml:space="preserve">Atelier Pavlinić </t>
  </si>
  <si>
    <t>Usluga tekućeg održavanja</t>
  </si>
  <si>
    <t>Servis za klavijature Lukić</t>
  </si>
  <si>
    <t>Obrt Net vl. Damir Milova</t>
  </si>
  <si>
    <t>A442 vl. Davor Jelavić Šako</t>
  </si>
  <si>
    <t>USLUGE TEKUĆEG ODRŽAVANJA</t>
  </si>
  <si>
    <t>HRT</t>
  </si>
  <si>
    <t>Usluge promidžbe i informiranja</t>
  </si>
  <si>
    <t>MINA MEDIA VL.</t>
  </si>
  <si>
    <t>Stobreč</t>
  </si>
  <si>
    <t>ST-Vision vl. Andrea Klepo</t>
  </si>
  <si>
    <t>USLUGE PROMIDŽBE I INFORMIRANJA</t>
  </si>
  <si>
    <t>Čistoća d.o.o.</t>
  </si>
  <si>
    <t>Iznošenje i odvoz smeća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</si>
  <si>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</si>
  <si>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</si>
  <si>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</si>
  <si>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</si>
  <si>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</si>
  <si>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</si>
  <si>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Grad Trogir</t>
  </si>
  <si>
    <t>Trogir</t>
  </si>
  <si>
    <t>Trogir holding d.o.o.</t>
  </si>
  <si>
    <t>09746817380</t>
  </si>
  <si>
    <t>Cian d.o.o.</t>
  </si>
  <si>
    <t>04201603871</t>
  </si>
  <si>
    <t xml:space="preserve">Deratizacija </t>
  </si>
  <si>
    <t>Upravitelj d.o.o.</t>
  </si>
  <si>
    <t>KOMUNALNE USLUGE</t>
  </si>
  <si>
    <t>zakupnina prostora</t>
  </si>
  <si>
    <t>Elektrotehnička škola split</t>
  </si>
  <si>
    <t>Odvjetničko društvo Matulić, Bilić I Vrsalović</t>
  </si>
  <si>
    <t>ZAKUPNINE I NAJAMNINE</t>
  </si>
  <si>
    <t>Agramlife osiguranje d.d.</t>
  </si>
  <si>
    <t>Obvezni pregledi zaposlenika</t>
  </si>
  <si>
    <t xml:space="preserve">AP-SPLIT </t>
  </si>
  <si>
    <t>Ostale intelektualne usluge</t>
  </si>
  <si>
    <t>BANDIĆ SUNČICA</t>
  </si>
  <si>
    <t>intelektualne i osobne usluge ( ugovor o djelu, bruto iznos s doprinosima na bruto</t>
  </si>
  <si>
    <t>BATOŠ IVAN</t>
  </si>
  <si>
    <t>BAULE IVO</t>
  </si>
  <si>
    <t>BILOKRYNYTSKYI MAKSIM</t>
  </si>
  <si>
    <t>BILAN KORANA</t>
  </si>
  <si>
    <t>ĆATIĆ ŽELJKO</t>
  </si>
  <si>
    <t>Ćavar Tonćo</t>
  </si>
  <si>
    <t>ZUPAN MARKO</t>
  </si>
  <si>
    <t>DINONI MONIKA</t>
  </si>
  <si>
    <t>DRONGOVSKIJ NIKOLA</t>
  </si>
  <si>
    <t>FERRARI GIACOMO ENRI</t>
  </si>
  <si>
    <t>HILL RENATA</t>
  </si>
  <si>
    <t>KARAKAŠ ISIDORA</t>
  </si>
  <si>
    <t>KOVAČEVIĆ SANDRA</t>
  </si>
  <si>
    <t>MRVALJ KATARINA</t>
  </si>
  <si>
    <t>MAMIĆ JOSIPA</t>
  </si>
  <si>
    <t>OREB IVANA</t>
  </si>
  <si>
    <t>PRVINIĆ IVAN</t>
  </si>
  <si>
    <t>RADALJ ANKICA</t>
  </si>
  <si>
    <t>STUPALO PETRA</t>
  </si>
  <si>
    <t>VUČIĆ LUKŠA</t>
  </si>
  <si>
    <t>LIDMILA DIJANA</t>
  </si>
  <si>
    <t>REPUŠIĆ KATJA</t>
  </si>
  <si>
    <t>PETRAVIĆ IVANA</t>
  </si>
  <si>
    <t>GRUBIŠIĆ LORIS</t>
  </si>
  <si>
    <t>JURKOVIĆ GORANA</t>
  </si>
  <si>
    <t>POROPA ĐIDARA MARTA</t>
  </si>
  <si>
    <t>KLARIN DUNJA</t>
  </si>
  <si>
    <t>VASLE TATJANA</t>
  </si>
  <si>
    <t>BULIČIĆ MARIO</t>
  </si>
  <si>
    <t>KERUM DAVORKA</t>
  </si>
  <si>
    <t>BOŠNJAK IVANA</t>
  </si>
  <si>
    <t>JAGO ALFRED</t>
  </si>
  <si>
    <t>SMAILOVIĆ HUART VIOLETA</t>
  </si>
  <si>
    <t>ZAJCEV PAVLE</t>
  </si>
  <si>
    <t>PARRINO FRANCESCO</t>
  </si>
  <si>
    <t>MARKOVIĆ ZORAN</t>
  </si>
  <si>
    <t>BRAGA LUCA</t>
  </si>
  <si>
    <t>KLOKK-BRYHN IDA</t>
  </si>
  <si>
    <t>COSTEA MIHAELA</t>
  </si>
  <si>
    <t>WINIARSKI HEDVIG MARIA</t>
  </si>
  <si>
    <t>HALSDORF JEAN</t>
  </si>
  <si>
    <t>TUDORI GORDAN</t>
  </si>
  <si>
    <t>SCHOLER PAUL</t>
  </si>
  <si>
    <t>DUFAY CHRISTOPHER</t>
  </si>
  <si>
    <t xml:space="preserve">ĐUZEL MATE </t>
  </si>
  <si>
    <t>GHIANI RICCARDO</t>
  </si>
  <si>
    <t>LAPA REINIS</t>
  </si>
  <si>
    <t>DOHNAL KAREL</t>
  </si>
  <si>
    <t>MELLEMA TIES HARM</t>
  </si>
  <si>
    <t>BENCE SZEPESI GABOR</t>
  </si>
  <si>
    <t>TROGLAUER MAXINE</t>
  </si>
  <si>
    <t>ŠTELCER SIMON</t>
  </si>
  <si>
    <t xml:space="preserve"> DE GREBBER SEBASTIAN</t>
  </si>
  <si>
    <t>MARUŠIĆ DAMIR</t>
  </si>
  <si>
    <t>MATOŠIĆ JAKŠA</t>
  </si>
  <si>
    <t>PUK TOMIĆ LOVORKA</t>
  </si>
  <si>
    <t>ŠIROVIĆ KARMEN</t>
  </si>
  <si>
    <t>KAHLE ASJA</t>
  </si>
  <si>
    <t>O.M. SUPORT D.O.O.</t>
  </si>
  <si>
    <t>DRUŠTVENO SLOVENSKIH FLAUTISTA</t>
  </si>
  <si>
    <t>MOT vl. Sunčica Bandić</t>
  </si>
  <si>
    <t>UNUŠIĆ TOMISLAV</t>
  </si>
  <si>
    <t>FAM BARCELONA</t>
  </si>
  <si>
    <t>VUČKOVIĆ DINA</t>
  </si>
  <si>
    <t>ČIPČIĆ KLARA</t>
  </si>
  <si>
    <t>ČUIĆ HRVOJE</t>
  </si>
  <si>
    <t>JURIĆ PEŠIĆ BOŽO</t>
  </si>
  <si>
    <t>ŽUPIĆ MATE</t>
  </si>
  <si>
    <t>IVANIŠEVIĆ PETAR</t>
  </si>
  <si>
    <t>Jedinstveni vl. Zvonimir Jurun</t>
  </si>
  <si>
    <t>INTELEKTUALNE I OSOBNE USLUGE</t>
  </si>
  <si>
    <t>AP SPLIT</t>
  </si>
  <si>
    <t>Računalne usluge</t>
  </si>
  <si>
    <t>In rebus d.o.o.</t>
  </si>
  <si>
    <t>GOOGLE COMMERCE LTD</t>
  </si>
  <si>
    <t>Sculpture computers d.o.o.</t>
  </si>
  <si>
    <t>RAČUNALNE USLUGE</t>
  </si>
  <si>
    <t>Petra er Pinea j.d.o.o.</t>
  </si>
  <si>
    <t>Stari Grad</t>
  </si>
  <si>
    <t>Usluge čišćenja</t>
  </si>
  <si>
    <t>Studio 9 vl. Dragan Radoš</t>
  </si>
  <si>
    <t>Grafičke usluge</t>
  </si>
  <si>
    <t>Inspiracija vl. Josip Rajević</t>
  </si>
  <si>
    <t>MID EXPORT-IMPORT D.O.O.</t>
  </si>
  <si>
    <t>02233493040</t>
  </si>
  <si>
    <t>Moj kod spektar j.d.o.o.</t>
  </si>
  <si>
    <t>Obrt Antonela vl.</t>
  </si>
  <si>
    <t>Kartuar 2024</t>
  </si>
  <si>
    <t>Bramil vl.  Željana Pezer</t>
  </si>
  <si>
    <t>Glazbena udruga Opus Sonus</t>
  </si>
  <si>
    <t>Dugo Selo</t>
  </si>
  <si>
    <t>Ostale nespomenute usluge</t>
  </si>
  <si>
    <t>Jafra print d.o.o.</t>
  </si>
  <si>
    <t>Glazbena škola Varaždin</t>
  </si>
  <si>
    <t>Umjetnička org. plesna radionica Ilijane Lončar</t>
  </si>
  <si>
    <t>Elza d.o.o.</t>
  </si>
  <si>
    <t>Van okvira vl. Anamarija Školnik</t>
  </si>
  <si>
    <t>Nebula d.o.o.</t>
  </si>
  <si>
    <t>Minijatura vl. Vesna Pastuović</t>
  </si>
  <si>
    <t>GRAFIČKE USLUGE</t>
  </si>
  <si>
    <t>RASHODI ZA USLUGE</t>
  </si>
  <si>
    <t>Eurodom trgovina d.o.o.</t>
  </si>
  <si>
    <t>Naknada troškova smještaja vanjskim suradnicima</t>
  </si>
  <si>
    <t>Obzor putovanje d.o.o.</t>
  </si>
  <si>
    <t>AUTO 108 j.do.o.</t>
  </si>
  <si>
    <t>03808953530</t>
  </si>
  <si>
    <t>A&amp;M vl. Anka Šiško</t>
  </si>
  <si>
    <t>Apartmani Split vl. Dragica Bilić</t>
  </si>
  <si>
    <t>West Gate Tower d.o.o.</t>
  </si>
  <si>
    <t>Isidora Karakaš</t>
  </si>
  <si>
    <t>Naknada troškova smještaja vanjskim suradnicima (bruto iznos s doprinosima na bru)</t>
  </si>
  <si>
    <t>Čuić Hrvoje</t>
  </si>
  <si>
    <t>Župić Božo</t>
  </si>
  <si>
    <t>Jurić Pešić Božo</t>
  </si>
  <si>
    <t>Lara Jurešić</t>
  </si>
  <si>
    <t>Divota d.o.o.</t>
  </si>
  <si>
    <t>62405392824</t>
  </si>
  <si>
    <t>Kamarin d.o.o.</t>
  </si>
  <si>
    <t>07833571265</t>
  </si>
  <si>
    <t>My Trip</t>
  </si>
  <si>
    <t>Društvo Baletnih umjetnikov Slovenije</t>
  </si>
  <si>
    <t xml:space="preserve">Croata airlines </t>
  </si>
  <si>
    <t>Naknada troškova prijevoza vanjskim suradnicima (bruto iznos)</t>
  </si>
  <si>
    <t>NAKNADA OSOBAMA IZVAN RADNOG ODNOSA</t>
  </si>
  <si>
    <t>HDGPP</t>
  </si>
  <si>
    <t>Članarine</t>
  </si>
  <si>
    <t>YMTE</t>
  </si>
  <si>
    <t>Kotizacija</t>
  </si>
  <si>
    <t>Bobis d.o.o.</t>
  </si>
  <si>
    <t>Telegram roda vl. Boštjan Jelečević</t>
  </si>
  <si>
    <t>Ostali troškovi</t>
  </si>
  <si>
    <t>IMMCC</t>
  </si>
  <si>
    <t>Muzej Iluzija Spit</t>
  </si>
  <si>
    <t>JU MUSIC SCHOOL TIVAT</t>
  </si>
  <si>
    <t>OGŠ Lovre pl. Matačić</t>
  </si>
  <si>
    <t>Gligora delikatesa d.o.o.</t>
  </si>
  <si>
    <t>Kolan</t>
  </si>
  <si>
    <t>Berliner d.o.o.</t>
  </si>
  <si>
    <t>Zračna luka Split d.o.o.</t>
  </si>
  <si>
    <t>K.Štafilić</t>
  </si>
  <si>
    <t>HNK SPLIT</t>
  </si>
  <si>
    <t>Kraš prehrambena industrija d.d.</t>
  </si>
  <si>
    <t>Cvjećarnica MIS vl. Ivana Radić</t>
  </si>
  <si>
    <t>Condor B&amp;B Split</t>
  </si>
  <si>
    <t>Umjetnička organizacija Stojan Stojanov Gančev</t>
  </si>
  <si>
    <t>ESTA CONFERENCE</t>
  </si>
  <si>
    <t>SLOVENIA BALLET TUTU GRAND PRIX</t>
  </si>
  <si>
    <t>Adriatic osiguranje d.d.</t>
  </si>
  <si>
    <t>Osiguranje učenika</t>
  </si>
  <si>
    <t>Grawe Hrvatska d.d.</t>
  </si>
  <si>
    <t>Javni bilježnik Matijana Paradžik</t>
  </si>
  <si>
    <t>Javnobilježničke usluge</t>
  </si>
  <si>
    <t>OSTALI NESPOMENUTI RASHODI POSLOVANJA</t>
  </si>
  <si>
    <t>OTP BANKA D.D.</t>
  </si>
  <si>
    <t>Zadar</t>
  </si>
  <si>
    <t>Usluge banaka</t>
  </si>
  <si>
    <t>RASHODI BANAKA</t>
  </si>
  <si>
    <t>Muller trgovina Zagreb d.o.o.</t>
  </si>
  <si>
    <t>Donacije u naravi</t>
  </si>
  <si>
    <t>DONACIJE I OSTALI RASHODI</t>
  </si>
  <si>
    <t>UKUPNO</t>
  </si>
  <si>
    <t>Naziv isplatitelja: Glazbena škola Josipa Hatzea</t>
  </si>
  <si>
    <t>Adresa: Trg Hrvatske bratske zajednice 3, 21000 Split</t>
  </si>
  <si>
    <t xml:space="preserve"> </t>
  </si>
  <si>
    <t>OIB: 89701365702</t>
  </si>
  <si>
    <t>INFORMACIJA O TROŠENJU SREDSTAVA ZA RUJAN 2025. GODINE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</si>
  <si>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</si>
  <si>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</si>
  <si>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</si>
  <si>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</si>
  <si>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</si>
  <si>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</si>
  <si>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</si>
  <si>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</si>
  <si>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3241- naknade osobama izvan radnog odnosa</t>
  </si>
  <si>
    <t>3291- naknade članovima vijeća</t>
  </si>
  <si>
    <t>3299 ostali nespomenuti rashodi</t>
  </si>
  <si>
    <t>32955- novčana naknada za poslodavca zbog nezapošljavanj osoba s invaliditetom</t>
  </si>
  <si>
    <t>Ukupno utrošeno sredstava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</si>
</sst>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49" fontId="0" fillId="0" borderId="0" xfId="0" applyNumberFormat="1"/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5" fontId="5" fillId="0" borderId="3" xfId="0" applyNumberFormat="1" applyFont="1" applyFill="1" applyBorder="1" applyAlignment="1"/>
    <xf numFmtId="0" fontId="5" fillId="0" borderId="3" xfId="0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49" fontId="5" fillId="0" borderId="3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/>
    <xf numFmtId="49" fontId="5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0" fillId="0" borderId="3" xfId="0" applyBorder="1"/>
    <xf numFmtId="4" fontId="5" fillId="5" borderId="3" xfId="0" applyNumberFormat="1" applyFont="1" applyFill="1" applyBorder="1"/>
    <xf numFmtId="4" fontId="5" fillId="6" borderId="3" xfId="0" applyNumberFormat="1" applyFont="1" applyFill="1" applyBorder="1"/>
    <xf numFmtId="0" fontId="5" fillId="0" borderId="3" xfId="0" applyFont="1" applyBorder="1" applyAlignment="1"/>
    <xf numFmtId="165" fontId="5" fillId="0" borderId="3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vertical="center"/>
    </xf>
    <xf numFmtId="0" fontId="0" fillId="0" borderId="3" xfId="0" applyFill="1" applyBorder="1"/>
    <xf numFmtId="0" fontId="5" fillId="0" borderId="3" xfId="0" applyFont="1" applyFill="1" applyBorder="1"/>
    <xf numFmtId="0" fontId="5" fillId="0" borderId="3" xfId="0" applyFont="1" applyBorder="1" applyAlignment="1">
      <alignment vertical="center"/>
    </xf>
    <xf numFmtId="4" fontId="5" fillId="0" borderId="3" xfId="0" applyNumberFormat="1" applyFont="1" applyFill="1" applyBorder="1" applyAlignment="1">
      <alignment horizontal="right"/>
    </xf>
    <xf numFmtId="0" fontId="5" fillId="0" borderId="3" xfId="0" applyFont="1" applyBorder="1"/>
    <xf numFmtId="0" fontId="0" fillId="0" borderId="4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4" fontId="0" fillId="0" borderId="3" xfId="0" applyNumberFormat="1" applyFill="1" applyBorder="1"/>
    <xf numFmtId="0" fontId="0" fillId="0" borderId="6" xfId="0" applyFill="1" applyBorder="1" applyAlignment="1">
      <alignment horizontal="left"/>
    </xf>
    <xf numFmtId="0" fontId="0" fillId="0" borderId="6" xfId="0" applyFill="1" applyBorder="1" applyAlignment="1">
      <alignment horizontal="center"/>
    </xf>
    <xf numFmtId="0" fontId="0" fillId="0" borderId="4" xfId="0" applyFill="1" applyBorder="1"/>
    <xf numFmtId="0" fontId="8" fillId="0" borderId="3" xfId="0" applyFont="1" applyBorder="1" applyAlignment="1">
      <alignment horizontal="center"/>
    </xf>
    <xf numFmtId="4" fontId="0" fillId="5" borderId="3" xfId="0" applyNumberFormat="1" applyFill="1" applyBorder="1"/>
    <xf numFmtId="0" fontId="0" fillId="0" borderId="5" xfId="0" applyFill="1" applyBorder="1" applyAlignment="1">
      <alignment horizontal="center"/>
    </xf>
    <xf numFmtId="0" fontId="0" fillId="0" borderId="3" xfId="0" applyBorder="1" applyAlignment="1">
      <alignment horizontal="left" vertical="center"/>
    </xf>
    <xf numFmtId="49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left"/>
    </xf>
    <xf numFmtId="0" fontId="0" fillId="0" borderId="3" xfId="0" applyFill="1" applyBorder="1" applyAlignment="1">
      <alignment horizontal="left" vertical="center"/>
    </xf>
    <xf numFmtId="49" fontId="0" fillId="0" borderId="3" xfId="0" applyNumberFormat="1" applyFill="1" applyBorder="1" applyAlignment="1">
      <alignment horizontal="center"/>
    </xf>
    <xf numFmtId="4" fontId="0" fillId="0" borderId="6" xfId="0" applyNumberFormat="1" applyFill="1" applyBorder="1" applyAlignment="1"/>
    <xf numFmtId="49" fontId="7" fillId="0" borderId="3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4" fontId="0" fillId="0" borderId="3" xfId="0" applyNumberFormat="1" applyBorder="1"/>
    <xf numFmtId="0" fontId="0" fillId="0" borderId="3" xfId="0" applyBorder="1" applyAlignment="1">
      <alignment horizontal="right"/>
    </xf>
    <xf numFmtId="0" fontId="9" fillId="7" borderId="5" xfId="0" applyFont="1" applyFill="1" applyBorder="1" applyAlignment="1">
      <alignment horizontal="center"/>
    </xf>
    <xf numFmtId="4" fontId="9" fillId="7" borderId="5" xfId="0" applyNumberFormat="1" applyFont="1" applyFill="1" applyBorder="1" applyAlignment="1"/>
    <xf numFmtId="0" fontId="9" fillId="7" borderId="5" xfId="0" applyFont="1" applyFill="1" applyBorder="1" applyAlignment="1"/>
    <xf numFmtId="0" fontId="9" fillId="7" borderId="6" xfId="0" applyFont="1" applyFill="1" applyBorder="1" applyAlignment="1"/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8" fillId="0" borderId="3" xfId="0" applyFont="1" applyBorder="1" applyAlignment="1">
      <alignment horizontal="right"/>
    </xf>
    <xf numFmtId="4" fontId="0" fillId="0" borderId="6" xfId="0" applyNumberFormat="1" applyFill="1" applyBorder="1"/>
    <xf numFmtId="4" fontId="0" fillId="5" borderId="6" xfId="0" applyNumberFormat="1" applyFill="1" applyBorder="1" applyAlignment="1"/>
    <xf numFmtId="0" fontId="0" fillId="5" borderId="3" xfId="0" applyFill="1" applyBorder="1" applyAlignment="1">
      <alignment wrapText="1"/>
    </xf>
    <xf numFmtId="0" fontId="0" fillId="5" borderId="3" xfId="0" applyFill="1" applyBorder="1"/>
    <xf numFmtId="0" fontId="10" fillId="0" borderId="3" xfId="0" applyFont="1" applyBorder="1" applyAlignment="1">
      <alignment horizontal="right"/>
    </xf>
    <xf numFmtId="0" fontId="10" fillId="0" borderId="3" xfId="0" applyFont="1" applyBorder="1" applyAlignment="1">
      <alignment horizontal="center"/>
    </xf>
    <xf numFmtId="4" fontId="0" fillId="0" borderId="3" xfId="0" applyNumberFormat="1" applyFill="1" applyBorder="1" applyAlignment="1"/>
    <xf numFmtId="0" fontId="0" fillId="0" borderId="6" xfId="0" applyBorder="1" applyAlignment="1">
      <alignment horizontal="left" vertical="center"/>
    </xf>
    <xf numFmtId="0" fontId="10" fillId="0" borderId="3" xfId="0" applyFont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Fill="1" applyBorder="1"/>
    <xf numFmtId="0" fontId="0" fillId="7" borderId="3" xfId="0" applyFill="1" applyBorder="1" applyAlignment="1">
      <alignment horizontal="center"/>
    </xf>
    <xf numFmtId="4" fontId="0" fillId="7" borderId="3" xfId="0" applyNumberFormat="1" applyFill="1" applyBorder="1"/>
    <xf numFmtId="0" fontId="0" fillId="0" borderId="7" xfId="0" applyFill="1" applyBorder="1" applyAlignment="1">
      <alignment horizontal="left"/>
    </xf>
    <xf numFmtId="0" fontId="0" fillId="0" borderId="3" xfId="0" quotePrefix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11" fillId="0" borderId="7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 wrapText="1"/>
    </xf>
    <xf numFmtId="165" fontId="5" fillId="0" borderId="3" xfId="0" applyNumberFormat="1" applyFont="1" applyFill="1" applyBorder="1" applyAlignment="1">
      <alignment horizontal="right" vertical="center"/>
    </xf>
    <xf numFmtId="4" fontId="0" fillId="6" borderId="6" xfId="0" applyNumberFormat="1" applyFill="1" applyBorder="1"/>
    <xf numFmtId="0" fontId="0" fillId="6" borderId="3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8" fillId="0" borderId="0" xfId="0" applyFont="1" applyFill="1" applyAlignment="1">
      <alignment horizontal="left"/>
    </xf>
    <xf numFmtId="0" fontId="7" fillId="0" borderId="3" xfId="0" applyFont="1" applyFill="1" applyBorder="1" applyAlignment="1">
      <alignment horizontal="center"/>
    </xf>
    <xf numFmtId="2" fontId="0" fillId="0" borderId="3" xfId="0" applyNumberFormat="1" applyFill="1" applyBorder="1"/>
    <xf numFmtId="0" fontId="0" fillId="5" borderId="5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4" fontId="0" fillId="5" borderId="0" xfId="0" applyNumberFormat="1" applyFill="1" applyBorder="1" applyAlignment="1"/>
    <xf numFmtId="0" fontId="0" fillId="9" borderId="0" xfId="0" applyFill="1" applyBorder="1" applyAlignment="1">
      <alignment horizontal="center"/>
    </xf>
    <xf numFmtId="4" fontId="0" fillId="9" borderId="0" xfId="0" applyNumberFormat="1" applyFill="1"/>
    <xf numFmtId="0" fontId="0" fillId="9" borderId="0" xfId="0" applyFill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5" borderId="3" xfId="0" applyFill="1" applyBorder="1" applyAlignment="1"/>
    <xf numFmtId="4" fontId="0" fillId="5" borderId="3" xfId="0" applyNumberForma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9" fillId="7" borderId="4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28"/>
  <sheetViews>
    <sheetView tabSelected="1" workbookViewId="0">
      <selection activeCell="C2" sqref="C2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1" bestFit="1" customWidth="1"/>
    <col min="4" max="4" width="27" style="2" bestFit="1" customWidth="1"/>
    <col min="5" max="5" width="11.5703125" customWidth="1"/>
    <col min="6" max="6" width="8.28515625" bestFit="1" customWidth="1"/>
    <col min="7" max="7" width="73.5703125" customWidth="1"/>
  </cols>
  <sheetData>
    <row r="2" spans="1:10" ht="122.25" customHeight="1" x14ac:dyDescent="0.25">
      <c r="A2" s="3" t="s">
        <v>0</v>
      </c>
      <c r="B2" s="4"/>
      <c r="E2" s="5"/>
    </row>
    <row r="3" spans="1:10" ht="23.25" x14ac:dyDescent="0.35">
      <c r="A3" s="6" t="s">
        <v>1</v>
      </c>
      <c r="B3" s="7"/>
      <c r="C3" s="8"/>
      <c r="D3" s="9"/>
      <c r="E3" s="10"/>
      <c r="F3" s="11"/>
      <c r="G3" s="11"/>
    </row>
    <row r="4" spans="1:10" x14ac:dyDescent="0.25">
      <c r="B4" s="4"/>
      <c r="E4" s="5"/>
    </row>
    <row r="5" spans="1:10" x14ac:dyDescent="0.25">
      <c r="A5" s="12" t="s">
        <v>2</v>
      </c>
      <c r="B5" s="4"/>
      <c r="E5" s="5"/>
    </row>
    <row r="6" spans="1:10" ht="15.75" thickBot="1" x14ac:dyDescent="0.3">
      <c r="A6" s="13"/>
      <c r="B6" s="4"/>
      <c r="C6" s="14"/>
      <c r="D6" s="3"/>
      <c r="E6" s="5"/>
    </row>
    <row r="7" spans="1:10" ht="48" thickTop="1" x14ac:dyDescent="0.25">
      <c r="A7" s="15" t="s">
        <v>3</v>
      </c>
      <c r="B7" s="16" t="s">
        <v>4</v>
      </c>
      <c r="C7" s="17" t="s">
        <v>5</v>
      </c>
      <c r="D7" s="18" t="s">
        <v>6</v>
      </c>
      <c r="E7" s="19" t="s">
        <v>7</v>
      </c>
      <c r="F7" s="15" t="s">
        <v>8</v>
      </c>
      <c r="G7" s="20" t="s">
        <v>9</v>
      </c>
      <c r="I7" t="s">
        <v>376</v>
      </c>
    </row>
    <row r="8" spans="1:10" hidden="1" x14ac:dyDescent="0.25">
      <c r="A8" s="21" t="s">
        <v>10</v>
      </c>
      <c r="B8" s="22">
        <v>38453148181</v>
      </c>
      <c r="C8" s="23" t="s">
        <v>11</v>
      </c>
      <c r="D8" s="24" t="s">
        <v>12</v>
      </c>
      <c r="E8" s="25"/>
      <c r="F8" s="26">
        <v>3211</v>
      </c>
      <c r="G8" s="21" t="s">
        <v>13</v>
      </c>
    </row>
    <row r="9" spans="1:10" hidden="1" x14ac:dyDescent="0.25">
      <c r="A9" s="27" t="s">
        <v>14</v>
      </c>
      <c r="B9" s="22" t="s">
        <v>15</v>
      </c>
      <c r="C9" s="23" t="s">
        <v>15</v>
      </c>
      <c r="D9" s="28" t="s">
        <v>12</v>
      </c>
      <c r="E9" s="25"/>
      <c r="F9" s="26">
        <v>3211</v>
      </c>
      <c r="G9" s="21" t="s">
        <v>13</v>
      </c>
    </row>
    <row r="10" spans="1:10" hidden="1" x14ac:dyDescent="0.25">
      <c r="A10" s="21" t="s">
        <v>16</v>
      </c>
      <c r="B10" s="29" t="s">
        <v>17</v>
      </c>
      <c r="C10" s="30" t="s">
        <v>18</v>
      </c>
      <c r="D10" s="28" t="s">
        <v>12</v>
      </c>
      <c r="E10" s="25"/>
      <c r="F10" s="26">
        <v>3211</v>
      </c>
      <c r="G10" s="21" t="s">
        <v>13</v>
      </c>
      <c r="H10" t="s">
        <v>376</v>
      </c>
    </row>
    <row r="11" spans="1:10" hidden="1" x14ac:dyDescent="0.25">
      <c r="A11" s="21" t="s">
        <v>19</v>
      </c>
      <c r="B11" s="29" t="s">
        <v>20</v>
      </c>
      <c r="C11" s="30" t="s">
        <v>21</v>
      </c>
      <c r="D11" s="28" t="s">
        <v>12</v>
      </c>
      <c r="E11" s="25"/>
      <c r="F11" s="26">
        <v>3211</v>
      </c>
      <c r="G11" s="21" t="s">
        <v>13</v>
      </c>
    </row>
    <row r="12" spans="1:10" hidden="1" x14ac:dyDescent="0.25">
      <c r="A12" s="21" t="s">
        <v>22</v>
      </c>
      <c r="B12" s="29" t="s">
        <v>23</v>
      </c>
      <c r="C12" s="30" t="s">
        <v>24</v>
      </c>
      <c r="D12" s="28" t="s">
        <v>12</v>
      </c>
      <c r="E12" s="25"/>
      <c r="F12" s="26">
        <v>3211</v>
      </c>
      <c r="G12" s="21" t="s">
        <v>13</v>
      </c>
    </row>
    <row r="13" spans="1:10" hidden="1" x14ac:dyDescent="0.25">
      <c r="A13" s="21" t="s">
        <v>25</v>
      </c>
      <c r="B13" s="29" t="s">
        <v>26</v>
      </c>
      <c r="C13" s="30" t="s">
        <v>27</v>
      </c>
      <c r="D13" s="28" t="s">
        <v>12</v>
      </c>
      <c r="E13" s="25"/>
      <c r="F13" s="26">
        <v>3211</v>
      </c>
      <c r="G13" s="21" t="s">
        <v>13</v>
      </c>
    </row>
    <row r="14" spans="1:10" hidden="1" x14ac:dyDescent="0.25">
      <c r="A14" s="21" t="s">
        <v>28</v>
      </c>
      <c r="B14" s="29" t="s">
        <v>29</v>
      </c>
      <c r="C14" s="30" t="s">
        <v>30</v>
      </c>
      <c r="D14" s="28" t="s">
        <v>12</v>
      </c>
      <c r="E14" s="25"/>
      <c r="F14" s="26">
        <v>3211</v>
      </c>
      <c r="G14" s="21" t="s">
        <v>13</v>
      </c>
    </row>
    <row r="15" spans="1:10" hidden="1" x14ac:dyDescent="0.25">
      <c r="A15" s="21" t="s">
        <v>31</v>
      </c>
      <c r="B15" s="31">
        <v>24640993045</v>
      </c>
      <c r="C15" s="30" t="s">
        <v>32</v>
      </c>
      <c r="D15" s="28" t="s">
        <v>12</v>
      </c>
      <c r="E15" s="25"/>
      <c r="F15" s="26">
        <v>3211</v>
      </c>
      <c r="G15" s="21" t="s">
        <v>13</v>
      </c>
    </row>
    <row r="16" spans="1:10" hidden="1" x14ac:dyDescent="0.25">
      <c r="A16" s="21" t="s">
        <v>33</v>
      </c>
      <c r="B16" s="32" t="s">
        <v>15</v>
      </c>
      <c r="C16" s="30" t="s">
        <v>15</v>
      </c>
      <c r="D16" s="28" t="s">
        <v>12</v>
      </c>
      <c r="E16" s="25"/>
      <c r="F16" s="26">
        <v>3211</v>
      </c>
      <c r="G16" s="21" t="s">
        <v>13</v>
      </c>
      <c r="J16" t="s">
        <v>376</v>
      </c>
    </row>
    <row r="17" spans="1:11" hidden="1" x14ac:dyDescent="0.25">
      <c r="A17" s="21" t="s">
        <v>34</v>
      </c>
      <c r="B17" s="32" t="s">
        <v>15</v>
      </c>
      <c r="C17" s="30" t="s">
        <v>15</v>
      </c>
      <c r="D17" s="28" t="s">
        <v>12</v>
      </c>
      <c r="E17" s="25"/>
      <c r="F17" s="26">
        <v>3211</v>
      </c>
      <c r="G17" s="21" t="s">
        <v>13</v>
      </c>
    </row>
    <row r="18" spans="1:11" hidden="1" x14ac:dyDescent="0.25">
      <c r="A18" s="21" t="s">
        <v>35</v>
      </c>
      <c r="B18" s="29" t="s">
        <v>36</v>
      </c>
      <c r="C18" s="30" t="s">
        <v>37</v>
      </c>
      <c r="D18" s="28" t="s">
        <v>12</v>
      </c>
      <c r="E18" s="25"/>
      <c r="F18" s="26">
        <v>3211</v>
      </c>
      <c r="G18" s="21" t="s">
        <v>13</v>
      </c>
      <c r="I18" t="s">
        <v>376</v>
      </c>
    </row>
    <row r="19" spans="1:11" hidden="1" x14ac:dyDescent="0.25">
      <c r="A19" s="33" t="s">
        <v>38</v>
      </c>
      <c r="B19" s="29" t="s">
        <v>39</v>
      </c>
      <c r="C19" s="30" t="s">
        <v>32</v>
      </c>
      <c r="D19" s="28" t="s">
        <v>12</v>
      </c>
      <c r="E19" s="25"/>
      <c r="F19" s="26">
        <v>3211</v>
      </c>
      <c r="G19" s="21" t="s">
        <v>13</v>
      </c>
    </row>
    <row r="20" spans="1:11" hidden="1" x14ac:dyDescent="0.25">
      <c r="A20" s="33" t="s">
        <v>40</v>
      </c>
      <c r="B20" s="32" t="s">
        <v>15</v>
      </c>
      <c r="C20" s="30" t="s">
        <v>15</v>
      </c>
      <c r="D20" s="28" t="s">
        <v>12</v>
      </c>
      <c r="E20" s="25"/>
      <c r="F20" s="26">
        <v>3211</v>
      </c>
      <c r="G20" s="21" t="s">
        <v>13</v>
      </c>
    </row>
    <row r="21" spans="1:11" hidden="1" x14ac:dyDescent="0.25">
      <c r="A21" s="33" t="s">
        <v>41</v>
      </c>
      <c r="B21" s="29" t="s">
        <v>42</v>
      </c>
      <c r="C21" s="30" t="s">
        <v>21</v>
      </c>
      <c r="D21" s="28" t="s">
        <v>12</v>
      </c>
      <c r="E21" s="25"/>
      <c r="F21" s="26">
        <v>3211</v>
      </c>
      <c r="G21" s="21" t="s">
        <v>13</v>
      </c>
    </row>
    <row r="22" spans="1:11" hidden="1" x14ac:dyDescent="0.25">
      <c r="A22" s="33" t="s">
        <v>43</v>
      </c>
      <c r="B22" s="29" t="s">
        <v>44</v>
      </c>
      <c r="C22" s="30" t="s">
        <v>32</v>
      </c>
      <c r="D22" s="28" t="s">
        <v>12</v>
      </c>
      <c r="E22" s="25"/>
      <c r="F22" s="26">
        <v>3211</v>
      </c>
      <c r="G22" s="21" t="s">
        <v>13</v>
      </c>
      <c r="I22" t="s">
        <v>376</v>
      </c>
    </row>
    <row r="23" spans="1:11" hidden="1" x14ac:dyDescent="0.25">
      <c r="A23" s="33" t="s">
        <v>45</v>
      </c>
      <c r="B23" s="32" t="s">
        <v>15</v>
      </c>
      <c r="C23" s="30" t="s">
        <v>15</v>
      </c>
      <c r="D23" s="28" t="s">
        <v>12</v>
      </c>
      <c r="E23" s="25"/>
      <c r="F23" s="26">
        <v>3211</v>
      </c>
      <c r="G23" s="21" t="s">
        <v>13</v>
      </c>
    </row>
    <row r="24" spans="1:11" ht="17.25" hidden="1" customHeight="1" x14ac:dyDescent="0.25">
      <c r="A24" s="34" t="s">
        <v>46</v>
      </c>
      <c r="B24" s="29" t="s">
        <v>47</v>
      </c>
      <c r="C24" s="30" t="s">
        <v>32</v>
      </c>
      <c r="D24" s="28" t="s">
        <v>12</v>
      </c>
      <c r="E24" s="25"/>
      <c r="F24" s="26">
        <v>3211</v>
      </c>
      <c r="G24" s="21" t="s">
        <v>13</v>
      </c>
      <c r="H24" t="s">
        <v>376</v>
      </c>
    </row>
    <row r="25" spans="1:11" hidden="1" x14ac:dyDescent="0.25">
      <c r="A25" s="21" t="s">
        <v>48</v>
      </c>
      <c r="B25" s="32" t="s">
        <v>15</v>
      </c>
      <c r="C25" s="30" t="s">
        <v>15</v>
      </c>
      <c r="D25" s="28" t="s">
        <v>12</v>
      </c>
      <c r="E25" s="25"/>
      <c r="F25" s="26">
        <v>3211</v>
      </c>
      <c r="G25" s="21" t="s">
        <v>13</v>
      </c>
    </row>
    <row r="26" spans="1:11" hidden="1" x14ac:dyDescent="0.25">
      <c r="A26" s="21" t="s">
        <v>49</v>
      </c>
      <c r="B26" s="32" t="s">
        <v>15</v>
      </c>
      <c r="C26" s="30" t="s">
        <v>15</v>
      </c>
      <c r="D26" s="28" t="s">
        <v>12</v>
      </c>
      <c r="E26" s="25"/>
      <c r="F26" s="26">
        <v>3211</v>
      </c>
      <c r="G26" s="21" t="s">
        <v>13</v>
      </c>
    </row>
    <row r="27" spans="1:11" hidden="1" x14ac:dyDescent="0.25">
      <c r="A27" s="21" t="s">
        <v>50</v>
      </c>
      <c r="B27" s="32"/>
      <c r="C27" s="30" t="s">
        <v>30</v>
      </c>
      <c r="D27" s="28" t="s">
        <v>12</v>
      </c>
      <c r="E27" s="25"/>
      <c r="F27" s="26">
        <v>3211</v>
      </c>
      <c r="G27" s="21" t="s">
        <v>13</v>
      </c>
      <c r="J27" t="s">
        <v>376</v>
      </c>
    </row>
    <row r="28" spans="1:11" x14ac:dyDescent="0.25">
      <c r="A28" s="21" t="s">
        <v>51</v>
      </c>
      <c r="B28" s="32" t="s">
        <v>15</v>
      </c>
      <c r="C28" s="30" t="s">
        <v>15</v>
      </c>
      <c r="D28" s="28" t="s">
        <v>12</v>
      </c>
      <c r="E28" s="25">
        <v>200</v>
      </c>
      <c r="F28" s="26">
        <v>3211</v>
      </c>
      <c r="G28" s="21" t="s">
        <v>13</v>
      </c>
      <c r="H28" t="s">
        <v>376</v>
      </c>
    </row>
    <row r="29" spans="1:11" x14ac:dyDescent="0.25">
      <c r="A29" s="21" t="s">
        <v>52</v>
      </c>
      <c r="B29" s="32" t="s">
        <v>15</v>
      </c>
      <c r="C29" s="30" t="s">
        <v>15</v>
      </c>
      <c r="D29" s="28" t="s">
        <v>12</v>
      </c>
      <c r="E29" s="25">
        <v>177.39</v>
      </c>
      <c r="F29" s="26">
        <v>3211</v>
      </c>
      <c r="G29" s="21" t="s">
        <v>13</v>
      </c>
    </row>
    <row r="30" spans="1:11" x14ac:dyDescent="0.25">
      <c r="A30" s="21" t="s">
        <v>53</v>
      </c>
      <c r="B30" s="32" t="s">
        <v>15</v>
      </c>
      <c r="C30" s="30" t="s">
        <v>15</v>
      </c>
      <c r="D30" s="28" t="s">
        <v>12</v>
      </c>
      <c r="E30" s="25">
        <v>150</v>
      </c>
      <c r="F30" s="26">
        <v>3211</v>
      </c>
      <c r="G30" s="21" t="s">
        <v>13</v>
      </c>
    </row>
    <row r="31" spans="1:11" hidden="1" x14ac:dyDescent="0.25">
      <c r="A31" s="21" t="s">
        <v>54</v>
      </c>
      <c r="B31" s="29" t="s">
        <v>55</v>
      </c>
      <c r="C31" s="30" t="s">
        <v>24</v>
      </c>
      <c r="D31" s="28" t="s">
        <v>12</v>
      </c>
      <c r="E31" s="25"/>
      <c r="F31" s="26">
        <v>3211</v>
      </c>
      <c r="G31" s="21" t="s">
        <v>13</v>
      </c>
    </row>
    <row r="32" spans="1:11" hidden="1" x14ac:dyDescent="0.25">
      <c r="A32" s="25" t="s">
        <v>56</v>
      </c>
      <c r="B32" s="32" t="s">
        <v>15</v>
      </c>
      <c r="C32" s="30" t="s">
        <v>15</v>
      </c>
      <c r="D32" s="24" t="s">
        <v>12</v>
      </c>
      <c r="E32" s="25"/>
      <c r="F32" s="26">
        <v>3211</v>
      </c>
      <c r="G32" s="21" t="s">
        <v>13</v>
      </c>
      <c r="K32" t="s">
        <v>376</v>
      </c>
    </row>
    <row r="33" spans="1:11" x14ac:dyDescent="0.25">
      <c r="A33" s="129"/>
      <c r="B33" s="130"/>
      <c r="C33" s="130"/>
      <c r="D33" s="131"/>
      <c r="E33" s="35">
        <f>SUM(E8:E32)</f>
        <v>527.39</v>
      </c>
      <c r="F33" s="132"/>
      <c r="G33" s="132"/>
      <c r="J33" t="s">
        <v>376</v>
      </c>
    </row>
    <row r="34" spans="1:11" x14ac:dyDescent="0.25">
      <c r="A34" s="133" t="s">
        <v>57</v>
      </c>
      <c r="B34" s="134"/>
      <c r="C34" s="134"/>
      <c r="D34" s="135"/>
      <c r="E34" s="36">
        <f>E33</f>
        <v>527.39</v>
      </c>
      <c r="F34" s="133"/>
      <c r="G34" s="135"/>
    </row>
    <row r="35" spans="1:11" s="128" customFormat="1" x14ac:dyDescent="0.25">
      <c r="A35" s="21" t="s">
        <v>58</v>
      </c>
      <c r="B35" s="29" t="s">
        <v>59</v>
      </c>
      <c r="C35" s="30" t="s">
        <v>21</v>
      </c>
      <c r="D35" s="37" t="s">
        <v>12</v>
      </c>
      <c r="E35" s="38">
        <v>250.56</v>
      </c>
      <c r="F35" s="26">
        <v>3221</v>
      </c>
      <c r="G35" s="21" t="s">
        <v>60</v>
      </c>
    </row>
    <row r="36" spans="1:11" s="128" customFormat="1" x14ac:dyDescent="0.25">
      <c r="A36" s="21" t="s">
        <v>61</v>
      </c>
      <c r="B36" s="29" t="s">
        <v>62</v>
      </c>
      <c r="C36" s="30" t="s">
        <v>21</v>
      </c>
      <c r="D36" s="37" t="s">
        <v>12</v>
      </c>
      <c r="E36" s="38">
        <v>30</v>
      </c>
      <c r="F36" s="26">
        <v>3221</v>
      </c>
      <c r="G36" s="21" t="s">
        <v>60</v>
      </c>
      <c r="K36" s="128" t="s">
        <v>376</v>
      </c>
    </row>
    <row r="37" spans="1:11" s="128" customFormat="1" hidden="1" x14ac:dyDescent="0.25">
      <c r="A37" s="21" t="s">
        <v>63</v>
      </c>
      <c r="B37" s="29" t="s">
        <v>64</v>
      </c>
      <c r="C37" s="30" t="s">
        <v>32</v>
      </c>
      <c r="D37" s="37" t="s">
        <v>12</v>
      </c>
      <c r="E37" s="25"/>
      <c r="F37" s="26">
        <v>3221</v>
      </c>
      <c r="G37" s="21" t="s">
        <v>60</v>
      </c>
    </row>
    <row r="38" spans="1:11" s="128" customFormat="1" hidden="1" x14ac:dyDescent="0.25">
      <c r="A38" s="21" t="s">
        <v>65</v>
      </c>
      <c r="B38" s="29" t="s">
        <v>66</v>
      </c>
      <c r="C38" s="30" t="s">
        <v>67</v>
      </c>
      <c r="D38" s="37" t="s">
        <v>12</v>
      </c>
      <c r="E38" s="38"/>
      <c r="F38" s="26">
        <v>3221</v>
      </c>
      <c r="G38" s="21" t="s">
        <v>60</v>
      </c>
      <c r="I38" s="128" t="s">
        <v>376</v>
      </c>
    </row>
    <row r="39" spans="1:11" s="128" customFormat="1" hidden="1" x14ac:dyDescent="0.25">
      <c r="A39" s="21" t="s">
        <v>68</v>
      </c>
      <c r="B39" s="29" t="s">
        <v>69</v>
      </c>
      <c r="C39" s="30" t="s">
        <v>21</v>
      </c>
      <c r="D39" s="37" t="s">
        <v>12</v>
      </c>
      <c r="E39" s="38"/>
      <c r="F39" s="26">
        <v>3221</v>
      </c>
      <c r="G39" s="21" t="s">
        <v>60</v>
      </c>
      <c r="I39" s="128" t="s">
        <v>376</v>
      </c>
    </row>
    <row r="40" spans="1:11" s="128" customFormat="1" x14ac:dyDescent="0.25">
      <c r="A40" s="21" t="s">
        <v>70</v>
      </c>
      <c r="B40" s="29" t="s">
        <v>71</v>
      </c>
      <c r="C40" s="30" t="s">
        <v>21</v>
      </c>
      <c r="D40" s="37" t="s">
        <v>12</v>
      </c>
      <c r="E40" s="38">
        <v>16.68</v>
      </c>
      <c r="F40" s="26">
        <v>3221</v>
      </c>
      <c r="G40" s="21" t="s">
        <v>60</v>
      </c>
      <c r="K40" s="128" t="s">
        <v>376</v>
      </c>
    </row>
    <row r="41" spans="1:11" s="128" customFormat="1" hidden="1" x14ac:dyDescent="0.25">
      <c r="A41" s="21" t="s">
        <v>72</v>
      </c>
      <c r="B41" s="29" t="s">
        <v>73</v>
      </c>
      <c r="C41" s="30" t="s">
        <v>21</v>
      </c>
      <c r="D41" s="37" t="s">
        <v>12</v>
      </c>
      <c r="E41" s="38"/>
      <c r="F41" s="26">
        <v>3221</v>
      </c>
      <c r="G41" s="21" t="s">
        <v>60</v>
      </c>
      <c r="I41" s="128" t="s">
        <v>376</v>
      </c>
      <c r="J41" s="128" t="s">
        <v>376</v>
      </c>
    </row>
    <row r="42" spans="1:11" s="128" customFormat="1" ht="14.25" hidden="1" customHeight="1" x14ac:dyDescent="0.25">
      <c r="A42" s="21" t="s">
        <v>74</v>
      </c>
      <c r="B42" s="29" t="s">
        <v>75</v>
      </c>
      <c r="C42" s="30" t="s">
        <v>32</v>
      </c>
      <c r="D42" s="37" t="s">
        <v>12</v>
      </c>
      <c r="E42" s="38"/>
      <c r="F42" s="26">
        <v>3221</v>
      </c>
      <c r="G42" s="21" t="s">
        <v>60</v>
      </c>
      <c r="I42" s="128" t="s">
        <v>376</v>
      </c>
    </row>
    <row r="43" spans="1:11" s="128" customFormat="1" x14ac:dyDescent="0.25">
      <c r="A43" s="21" t="s">
        <v>76</v>
      </c>
      <c r="B43" s="29" t="s">
        <v>77</v>
      </c>
      <c r="C43" s="30" t="s">
        <v>32</v>
      </c>
      <c r="D43" s="37" t="s">
        <v>12</v>
      </c>
      <c r="E43" s="38">
        <v>308.27999999999997</v>
      </c>
      <c r="F43" s="26">
        <v>3221</v>
      </c>
      <c r="G43" s="21" t="s">
        <v>60</v>
      </c>
    </row>
    <row r="44" spans="1:11" s="128" customFormat="1" hidden="1" x14ac:dyDescent="0.25">
      <c r="A44" s="21" t="s">
        <v>78</v>
      </c>
      <c r="B44" s="29" t="s">
        <v>15</v>
      </c>
      <c r="C44" s="30" t="s">
        <v>32</v>
      </c>
      <c r="D44" s="37" t="s">
        <v>12</v>
      </c>
      <c r="E44" s="38"/>
      <c r="F44" s="26">
        <v>3221</v>
      </c>
      <c r="G44" s="21" t="s">
        <v>79</v>
      </c>
    </row>
    <row r="45" spans="1:11" s="128" customFormat="1" hidden="1" x14ac:dyDescent="0.25">
      <c r="A45" s="21" t="s">
        <v>80</v>
      </c>
      <c r="B45" s="29"/>
      <c r="C45" s="39" t="s">
        <v>32</v>
      </c>
      <c r="D45" s="37" t="s">
        <v>12</v>
      </c>
      <c r="E45" s="38"/>
      <c r="F45" s="26">
        <v>3221</v>
      </c>
      <c r="G45" s="21" t="s">
        <v>79</v>
      </c>
    </row>
    <row r="46" spans="1:11" s="128" customFormat="1" hidden="1" x14ac:dyDescent="0.25">
      <c r="A46" s="21" t="s">
        <v>81</v>
      </c>
      <c r="B46" s="40">
        <v>31869636818</v>
      </c>
      <c r="C46" s="41" t="s">
        <v>21</v>
      </c>
      <c r="D46" s="42" t="s">
        <v>12</v>
      </c>
      <c r="E46" s="38"/>
      <c r="F46" s="26">
        <v>3221</v>
      </c>
      <c r="G46" s="43" t="s">
        <v>82</v>
      </c>
    </row>
    <row r="47" spans="1:11" s="128" customFormat="1" x14ac:dyDescent="0.25">
      <c r="A47" s="21" t="s">
        <v>83</v>
      </c>
      <c r="B47" s="40">
        <v>94124811986</v>
      </c>
      <c r="C47" s="41" t="s">
        <v>32</v>
      </c>
      <c r="D47" s="42" t="s">
        <v>12</v>
      </c>
      <c r="E47" s="38">
        <v>16.25</v>
      </c>
      <c r="F47" s="26">
        <v>3221</v>
      </c>
      <c r="G47" s="43" t="s">
        <v>82</v>
      </c>
      <c r="H47" s="128" t="s">
        <v>376</v>
      </c>
    </row>
    <row r="48" spans="1:11" s="128" customFormat="1" x14ac:dyDescent="0.25">
      <c r="A48" s="21" t="s">
        <v>84</v>
      </c>
      <c r="B48" s="40">
        <v>16596508010</v>
      </c>
      <c r="C48" s="30" t="s">
        <v>21</v>
      </c>
      <c r="D48" s="42" t="s">
        <v>12</v>
      </c>
      <c r="E48" s="38">
        <v>12.99</v>
      </c>
      <c r="F48" s="26">
        <v>3221</v>
      </c>
      <c r="G48" s="21" t="s">
        <v>60</v>
      </c>
    </row>
    <row r="49" spans="1:11" ht="13.5" customHeight="1" x14ac:dyDescent="0.25">
      <c r="A49" s="44" t="s">
        <v>85</v>
      </c>
      <c r="B49" s="77">
        <v>23164877659</v>
      </c>
      <c r="C49" s="24" t="s">
        <v>86</v>
      </c>
      <c r="D49" s="45" t="s">
        <v>12</v>
      </c>
      <c r="E49" s="46">
        <v>738.88</v>
      </c>
      <c r="F49" s="47">
        <v>3221</v>
      </c>
      <c r="G49" s="43" t="s">
        <v>82</v>
      </c>
      <c r="H49" s="128"/>
      <c r="I49" s="128"/>
      <c r="J49" t="s">
        <v>376</v>
      </c>
      <c r="K49" t="s">
        <v>376</v>
      </c>
    </row>
    <row r="50" spans="1:11" x14ac:dyDescent="0.25">
      <c r="A50" s="48" t="s">
        <v>87</v>
      </c>
      <c r="B50" s="50" t="s">
        <v>15</v>
      </c>
      <c r="C50" s="50" t="s">
        <v>15</v>
      </c>
      <c r="D50" s="51" t="s">
        <v>12</v>
      </c>
      <c r="E50" s="52">
        <v>14.8</v>
      </c>
      <c r="F50" s="51">
        <v>3221</v>
      </c>
      <c r="G50" s="53" t="s">
        <v>88</v>
      </c>
      <c r="H50" s="128" t="s">
        <v>376</v>
      </c>
      <c r="I50" s="128" t="s">
        <v>376</v>
      </c>
    </row>
    <row r="51" spans="1:11" hidden="1" x14ac:dyDescent="0.25">
      <c r="A51" s="48" t="s">
        <v>89</v>
      </c>
      <c r="B51" s="115">
        <v>61155890230</v>
      </c>
      <c r="C51" s="54" t="s">
        <v>32</v>
      </c>
      <c r="D51" s="51" t="s">
        <v>12</v>
      </c>
      <c r="E51" s="52"/>
      <c r="F51" s="51">
        <v>3221</v>
      </c>
      <c r="G51" s="43" t="s">
        <v>82</v>
      </c>
      <c r="H51" s="128"/>
      <c r="I51" s="128"/>
    </row>
    <row r="52" spans="1:11" x14ac:dyDescent="0.25">
      <c r="A52" s="48" t="s">
        <v>90</v>
      </c>
      <c r="B52" s="115">
        <v>41395734731</v>
      </c>
      <c r="C52" s="54" t="s">
        <v>21</v>
      </c>
      <c r="D52" s="51" t="s">
        <v>12</v>
      </c>
      <c r="E52" s="52">
        <v>50</v>
      </c>
      <c r="F52" s="51">
        <v>3221</v>
      </c>
      <c r="G52" s="53" t="s">
        <v>88</v>
      </c>
      <c r="H52" s="128"/>
      <c r="I52" s="128"/>
    </row>
    <row r="53" spans="1:11" x14ac:dyDescent="0.25">
      <c r="A53" s="48" t="s">
        <v>91</v>
      </c>
      <c r="B53" s="49">
        <v>36998794856</v>
      </c>
      <c r="C53" s="54" t="s">
        <v>92</v>
      </c>
      <c r="D53" s="51" t="s">
        <v>12</v>
      </c>
      <c r="E53" s="52">
        <v>110.93</v>
      </c>
      <c r="F53" s="51">
        <v>3221</v>
      </c>
      <c r="G53" s="53" t="s">
        <v>88</v>
      </c>
      <c r="H53" s="128"/>
      <c r="I53" s="128"/>
    </row>
    <row r="54" spans="1:11" hidden="1" x14ac:dyDescent="0.25">
      <c r="A54" s="48" t="s">
        <v>93</v>
      </c>
      <c r="B54" s="49"/>
      <c r="C54" s="54" t="s">
        <v>21</v>
      </c>
      <c r="D54" s="51" t="s">
        <v>12</v>
      </c>
      <c r="E54" s="52"/>
      <c r="F54" s="51"/>
      <c r="G54" s="53"/>
      <c r="H54" s="128"/>
      <c r="I54" s="128"/>
    </row>
    <row r="55" spans="1:11" x14ac:dyDescent="0.25">
      <c r="A55" s="48" t="s">
        <v>94</v>
      </c>
      <c r="B55" s="50" t="s">
        <v>15</v>
      </c>
      <c r="C55" s="54" t="s">
        <v>15</v>
      </c>
      <c r="D55" s="51" t="s">
        <v>12</v>
      </c>
      <c r="E55" s="52">
        <v>9.66</v>
      </c>
      <c r="F55" s="51">
        <v>3221</v>
      </c>
      <c r="G55" s="53" t="s">
        <v>60</v>
      </c>
      <c r="H55" s="128"/>
      <c r="I55" s="128"/>
    </row>
    <row r="56" spans="1:11" x14ac:dyDescent="0.25">
      <c r="A56" s="48" t="s">
        <v>95</v>
      </c>
      <c r="B56" s="50" t="s">
        <v>15</v>
      </c>
      <c r="C56" s="54" t="s">
        <v>15</v>
      </c>
      <c r="D56" s="51" t="s">
        <v>12</v>
      </c>
      <c r="E56" s="52">
        <v>21.54</v>
      </c>
      <c r="F56" s="51">
        <v>3221</v>
      </c>
      <c r="G56" s="53" t="s">
        <v>60</v>
      </c>
      <c r="H56" s="128"/>
      <c r="I56" s="128"/>
    </row>
    <row r="57" spans="1:11" ht="13.5" hidden="1" customHeight="1" x14ac:dyDescent="0.25">
      <c r="A57" s="55" t="s">
        <v>96</v>
      </c>
      <c r="B57" s="40">
        <v>31869636818</v>
      </c>
      <c r="C57" s="41" t="s">
        <v>21</v>
      </c>
      <c r="D57" s="42" t="s">
        <v>12</v>
      </c>
      <c r="E57" s="46"/>
      <c r="F57" s="47">
        <v>3221</v>
      </c>
      <c r="G57" s="43" t="s">
        <v>82</v>
      </c>
      <c r="H57" s="128"/>
      <c r="I57" s="128"/>
    </row>
    <row r="58" spans="1:11" ht="13.5" hidden="1" customHeight="1" x14ac:dyDescent="0.25">
      <c r="A58" s="44" t="s">
        <v>97</v>
      </c>
      <c r="B58" s="56" t="s">
        <v>15</v>
      </c>
      <c r="C58" s="24" t="s">
        <v>15</v>
      </c>
      <c r="D58" s="45" t="s">
        <v>12</v>
      </c>
      <c r="E58" s="46"/>
      <c r="F58" s="47">
        <v>3221</v>
      </c>
      <c r="G58" s="43" t="s">
        <v>82</v>
      </c>
      <c r="H58" s="128"/>
      <c r="I58" s="128"/>
    </row>
    <row r="59" spans="1:11" x14ac:dyDescent="0.25">
      <c r="A59" s="136" t="s">
        <v>98</v>
      </c>
      <c r="B59" s="137"/>
      <c r="C59" s="137"/>
      <c r="D59" s="138"/>
      <c r="E59" s="57">
        <f>SUM(E35:E58)</f>
        <v>1580.57</v>
      </c>
      <c r="F59" s="139"/>
      <c r="G59" s="139"/>
      <c r="H59" s="128"/>
      <c r="I59" s="128"/>
    </row>
    <row r="60" spans="1:11" hidden="1" x14ac:dyDescent="0.25">
      <c r="A60" s="48" t="s">
        <v>99</v>
      </c>
      <c r="B60" s="49">
        <v>29851677029</v>
      </c>
      <c r="C60" s="58" t="s">
        <v>21</v>
      </c>
      <c r="D60" s="59" t="s">
        <v>12</v>
      </c>
      <c r="E60" s="52"/>
      <c r="F60" s="49">
        <v>3222</v>
      </c>
      <c r="G60" s="43" t="s">
        <v>100</v>
      </c>
      <c r="H60" s="128"/>
      <c r="I60" s="128"/>
    </row>
    <row r="61" spans="1:11" hidden="1" x14ac:dyDescent="0.25">
      <c r="A61" s="48" t="s">
        <v>101</v>
      </c>
      <c r="B61" s="49">
        <v>29362779669</v>
      </c>
      <c r="C61" s="58" t="s">
        <v>21</v>
      </c>
      <c r="D61" s="59" t="s">
        <v>12</v>
      </c>
      <c r="E61" s="52"/>
      <c r="F61" s="49">
        <v>3222</v>
      </c>
      <c r="G61" s="43" t="s">
        <v>100</v>
      </c>
      <c r="H61" s="128"/>
      <c r="I61" s="128"/>
    </row>
    <row r="62" spans="1:11" hidden="1" x14ac:dyDescent="0.25">
      <c r="A62" s="48" t="s">
        <v>102</v>
      </c>
      <c r="B62" s="49">
        <v>77290621540</v>
      </c>
      <c r="C62" s="58" t="s">
        <v>21</v>
      </c>
      <c r="D62" s="59" t="s">
        <v>12</v>
      </c>
      <c r="E62" s="52"/>
      <c r="F62" s="49">
        <v>3222</v>
      </c>
      <c r="G62" s="43" t="s">
        <v>100</v>
      </c>
      <c r="H62" s="128"/>
      <c r="I62" s="128" t="s">
        <v>376</v>
      </c>
    </row>
    <row r="63" spans="1:11" hidden="1" x14ac:dyDescent="0.25">
      <c r="A63" s="48" t="s">
        <v>103</v>
      </c>
      <c r="B63" s="60" t="s">
        <v>104</v>
      </c>
      <c r="C63" s="58" t="s">
        <v>21</v>
      </c>
      <c r="D63" s="59" t="s">
        <v>12</v>
      </c>
      <c r="E63" s="52"/>
      <c r="F63" s="34">
        <v>3222</v>
      </c>
      <c r="G63" s="43" t="s">
        <v>100</v>
      </c>
      <c r="H63" s="128"/>
      <c r="I63" s="128"/>
    </row>
    <row r="64" spans="1:11" hidden="1" x14ac:dyDescent="0.25">
      <c r="A64" s="48" t="s">
        <v>105</v>
      </c>
      <c r="B64" s="60" t="s">
        <v>106</v>
      </c>
      <c r="C64" s="58" t="s">
        <v>21</v>
      </c>
      <c r="D64" s="59" t="s">
        <v>12</v>
      </c>
      <c r="E64" s="52"/>
      <c r="F64" s="34">
        <v>3222</v>
      </c>
      <c r="G64" s="43" t="s">
        <v>100</v>
      </c>
      <c r="H64" s="128"/>
      <c r="I64" s="128"/>
    </row>
    <row r="65" spans="1:12" ht="15.75" hidden="1" customHeight="1" x14ac:dyDescent="0.25">
      <c r="A65" s="48" t="s">
        <v>107</v>
      </c>
      <c r="B65" s="60" t="s">
        <v>108</v>
      </c>
      <c r="C65" s="58" t="s">
        <v>21</v>
      </c>
      <c r="D65" s="59" t="s">
        <v>12</v>
      </c>
      <c r="E65" s="52"/>
      <c r="F65" s="34">
        <v>3222</v>
      </c>
      <c r="G65" s="43" t="s">
        <v>100</v>
      </c>
      <c r="H65" s="128"/>
      <c r="I65" s="128"/>
    </row>
    <row r="66" spans="1:12" hidden="1" x14ac:dyDescent="0.25">
      <c r="A66" s="48" t="s">
        <v>109</v>
      </c>
      <c r="B66" s="60" t="s">
        <v>110</v>
      </c>
      <c r="C66" s="58" t="s">
        <v>21</v>
      </c>
      <c r="D66" s="59" t="s">
        <v>12</v>
      </c>
      <c r="E66" s="52"/>
      <c r="F66" s="34">
        <v>3222</v>
      </c>
      <c r="G66" s="43" t="s">
        <v>100</v>
      </c>
      <c r="H66" s="128"/>
      <c r="I66" s="128"/>
    </row>
    <row r="67" spans="1:12" hidden="1" x14ac:dyDescent="0.25">
      <c r="A67" s="48" t="s">
        <v>111</v>
      </c>
      <c r="B67" s="50" t="s">
        <v>15</v>
      </c>
      <c r="C67" s="58" t="s">
        <v>15</v>
      </c>
      <c r="D67" s="61" t="s">
        <v>12</v>
      </c>
      <c r="E67" s="52"/>
      <c r="F67" s="34">
        <v>3222</v>
      </c>
      <c r="G67" s="43" t="s">
        <v>100</v>
      </c>
      <c r="H67" s="128"/>
      <c r="I67" s="128"/>
    </row>
    <row r="68" spans="1:12" hidden="1" x14ac:dyDescent="0.25">
      <c r="A68" s="48" t="s">
        <v>112</v>
      </c>
      <c r="B68" s="50" t="s">
        <v>15</v>
      </c>
      <c r="C68" s="58" t="s">
        <v>15</v>
      </c>
      <c r="D68" s="61" t="s">
        <v>12</v>
      </c>
      <c r="E68" s="52"/>
      <c r="F68" s="34">
        <v>3222</v>
      </c>
      <c r="G68" s="43" t="s">
        <v>100</v>
      </c>
      <c r="H68" s="128"/>
      <c r="I68" s="128" t="s">
        <v>376</v>
      </c>
    </row>
    <row r="69" spans="1:12" hidden="1" x14ac:dyDescent="0.25">
      <c r="A69" s="48" t="s">
        <v>113</v>
      </c>
      <c r="B69" s="50" t="s">
        <v>15</v>
      </c>
      <c r="C69" s="58" t="s">
        <v>15</v>
      </c>
      <c r="D69" s="61" t="s">
        <v>12</v>
      </c>
      <c r="E69" s="52"/>
      <c r="F69" s="34">
        <v>3222</v>
      </c>
      <c r="G69" s="43" t="s">
        <v>100</v>
      </c>
      <c r="H69" s="128"/>
      <c r="I69" s="128" t="s">
        <v>376</v>
      </c>
    </row>
    <row r="70" spans="1:12" hidden="1" x14ac:dyDescent="0.25">
      <c r="A70" s="48" t="s">
        <v>114</v>
      </c>
      <c r="B70" s="50">
        <v>89936314980</v>
      </c>
      <c r="C70" s="58" t="s">
        <v>21</v>
      </c>
      <c r="D70" s="61" t="s">
        <v>12</v>
      </c>
      <c r="E70" s="52"/>
      <c r="F70" s="43">
        <v>3222</v>
      </c>
      <c r="G70" s="43" t="s">
        <v>100</v>
      </c>
      <c r="H70" s="128"/>
      <c r="I70" s="128"/>
    </row>
    <row r="71" spans="1:12" hidden="1" x14ac:dyDescent="0.25">
      <c r="A71" s="48" t="s">
        <v>115</v>
      </c>
      <c r="B71" s="60" t="s">
        <v>116</v>
      </c>
      <c r="C71" s="58" t="s">
        <v>117</v>
      </c>
      <c r="D71" s="62" t="s">
        <v>12</v>
      </c>
      <c r="E71" s="52"/>
      <c r="F71" s="43">
        <v>3222</v>
      </c>
      <c r="G71" s="43" t="s">
        <v>100</v>
      </c>
      <c r="H71" s="128"/>
      <c r="I71" s="128"/>
    </row>
    <row r="72" spans="1:12" hidden="1" x14ac:dyDescent="0.25">
      <c r="A72" s="48" t="s">
        <v>118</v>
      </c>
      <c r="B72" s="63" t="s">
        <v>15</v>
      </c>
      <c r="C72" s="58" t="s">
        <v>15</v>
      </c>
      <c r="D72" s="62" t="s">
        <v>12</v>
      </c>
      <c r="E72" s="52"/>
      <c r="F72" s="43">
        <v>3222</v>
      </c>
      <c r="G72" s="43" t="s">
        <v>100</v>
      </c>
      <c r="H72" s="128"/>
      <c r="I72" s="128"/>
    </row>
    <row r="73" spans="1:12" s="128" customFormat="1" hidden="1" x14ac:dyDescent="0.25">
      <c r="A73" s="48" t="s">
        <v>119</v>
      </c>
      <c r="B73" s="60"/>
      <c r="C73" s="58" t="s">
        <v>120</v>
      </c>
      <c r="D73" s="62" t="s">
        <v>12</v>
      </c>
      <c r="E73" s="52"/>
      <c r="F73" s="43"/>
      <c r="G73" s="43"/>
    </row>
    <row r="74" spans="1:12" s="128" customFormat="1" hidden="1" x14ac:dyDescent="0.25">
      <c r="A74" s="48" t="s">
        <v>121</v>
      </c>
      <c r="B74" s="60" t="s">
        <v>122</v>
      </c>
      <c r="C74" s="58" t="s">
        <v>21</v>
      </c>
      <c r="D74" s="62" t="s">
        <v>12</v>
      </c>
      <c r="E74" s="52"/>
      <c r="F74" s="43">
        <v>3222</v>
      </c>
      <c r="G74" s="43" t="s">
        <v>100</v>
      </c>
    </row>
    <row r="75" spans="1:12" s="128" customFormat="1" hidden="1" x14ac:dyDescent="0.25">
      <c r="A75" s="55" t="s">
        <v>123</v>
      </c>
      <c r="B75" s="50">
        <v>29955634590</v>
      </c>
      <c r="C75" s="50" t="s">
        <v>32</v>
      </c>
      <c r="D75" s="59" t="s">
        <v>12</v>
      </c>
      <c r="E75" s="52"/>
      <c r="F75" s="43">
        <v>3222</v>
      </c>
      <c r="G75" s="43" t="s">
        <v>100</v>
      </c>
      <c r="I75" s="128" t="s">
        <v>376</v>
      </c>
    </row>
    <row r="76" spans="1:12" s="128" customFormat="1" hidden="1" x14ac:dyDescent="0.25">
      <c r="A76" s="48" t="s">
        <v>124</v>
      </c>
      <c r="B76" s="63" t="s">
        <v>15</v>
      </c>
      <c r="C76" s="58" t="s">
        <v>15</v>
      </c>
      <c r="D76" s="62" t="s">
        <v>12</v>
      </c>
      <c r="E76" s="52"/>
      <c r="F76" s="43">
        <v>3222</v>
      </c>
      <c r="G76" s="43" t="s">
        <v>100</v>
      </c>
      <c r="I76" s="128" t="s">
        <v>376</v>
      </c>
    </row>
    <row r="77" spans="1:12" hidden="1" x14ac:dyDescent="0.25">
      <c r="A77" s="43" t="s">
        <v>125</v>
      </c>
      <c r="B77" s="50">
        <v>25975412650</v>
      </c>
      <c r="C77" s="50" t="s">
        <v>21</v>
      </c>
      <c r="D77" s="59" t="s">
        <v>12</v>
      </c>
      <c r="E77" s="64"/>
      <c r="F77" s="43">
        <v>3222</v>
      </c>
      <c r="G77" s="43" t="s">
        <v>100</v>
      </c>
      <c r="I77" t="s">
        <v>376</v>
      </c>
      <c r="J77" t="s">
        <v>376</v>
      </c>
    </row>
    <row r="78" spans="1:12" hidden="1" x14ac:dyDescent="0.25">
      <c r="A78" s="55" t="s">
        <v>126</v>
      </c>
      <c r="B78" s="50" t="s">
        <v>15</v>
      </c>
      <c r="C78" s="54" t="s">
        <v>15</v>
      </c>
      <c r="D78" s="59" t="s">
        <v>12</v>
      </c>
      <c r="E78" s="64"/>
      <c r="F78" s="43">
        <v>3222</v>
      </c>
      <c r="G78" s="43" t="s">
        <v>100</v>
      </c>
    </row>
    <row r="79" spans="1:12" ht="14.25" customHeight="1" x14ac:dyDescent="0.25">
      <c r="A79" s="55" t="s">
        <v>81</v>
      </c>
      <c r="B79" s="65" t="s">
        <v>127</v>
      </c>
      <c r="C79" s="41" t="s">
        <v>21</v>
      </c>
      <c r="D79" s="59" t="s">
        <v>12</v>
      </c>
      <c r="E79" s="52">
        <v>3.87</v>
      </c>
      <c r="F79" s="34">
        <v>3222</v>
      </c>
      <c r="G79" s="43" t="s">
        <v>100</v>
      </c>
      <c r="H79" s="128"/>
      <c r="I79" s="128"/>
      <c r="K79" t="s">
        <v>376</v>
      </c>
    </row>
    <row r="80" spans="1:12" x14ac:dyDescent="0.25">
      <c r="A80" s="136" t="s">
        <v>128</v>
      </c>
      <c r="B80" s="137"/>
      <c r="C80" s="137"/>
      <c r="D80" s="138"/>
      <c r="E80" s="57">
        <f>SUM(E60:E79)</f>
        <v>3.87</v>
      </c>
      <c r="F80" s="139"/>
      <c r="G80" s="139"/>
      <c r="H80" s="128"/>
      <c r="I80" s="128"/>
      <c r="L80" t="s">
        <v>376</v>
      </c>
    </row>
    <row r="81" spans="1:11" ht="14.25" customHeight="1" x14ac:dyDescent="0.25">
      <c r="A81" s="43" t="s">
        <v>129</v>
      </c>
      <c r="B81" s="69">
        <v>43965974818</v>
      </c>
      <c r="C81" s="67" t="s">
        <v>32</v>
      </c>
      <c r="D81" s="59" t="s">
        <v>12</v>
      </c>
      <c r="E81" s="68">
        <v>577.23</v>
      </c>
      <c r="F81" s="43">
        <v>3223</v>
      </c>
      <c r="G81" s="43" t="s">
        <v>130</v>
      </c>
      <c r="H81" s="128"/>
      <c r="I81" s="128"/>
    </row>
    <row r="82" spans="1:11" x14ac:dyDescent="0.25">
      <c r="A82" s="136" t="s">
        <v>131</v>
      </c>
      <c r="B82" s="137"/>
      <c r="C82" s="137"/>
      <c r="D82" s="138"/>
      <c r="E82" s="57">
        <f>E81</f>
        <v>577.23</v>
      </c>
      <c r="F82" s="139"/>
      <c r="G82" s="139"/>
      <c r="H82" s="128"/>
      <c r="I82" s="128" t="s">
        <v>376</v>
      </c>
      <c r="J82" t="s">
        <v>376</v>
      </c>
    </row>
    <row r="83" spans="1:11" x14ac:dyDescent="0.25">
      <c r="A83" s="48" t="s">
        <v>132</v>
      </c>
      <c r="B83" s="115">
        <v>70571833346</v>
      </c>
      <c r="C83" s="58" t="s">
        <v>133</v>
      </c>
      <c r="D83" s="61" t="s">
        <v>12</v>
      </c>
      <c r="E83" s="52">
        <v>19.16</v>
      </c>
      <c r="F83" s="51">
        <v>3224</v>
      </c>
      <c r="G83" s="53" t="s">
        <v>134</v>
      </c>
      <c r="H83" s="128"/>
      <c r="I83" s="128"/>
      <c r="J83" t="s">
        <v>376</v>
      </c>
    </row>
    <row r="84" spans="1:11" hidden="1" x14ac:dyDescent="0.25">
      <c r="A84" s="48" t="s">
        <v>135</v>
      </c>
      <c r="B84" s="115">
        <v>15280395422</v>
      </c>
      <c r="C84" s="58" t="s">
        <v>21</v>
      </c>
      <c r="D84" s="61" t="s">
        <v>12</v>
      </c>
      <c r="E84" s="52"/>
      <c r="F84" s="51">
        <v>3224</v>
      </c>
      <c r="G84" s="53" t="s">
        <v>134</v>
      </c>
      <c r="H84" s="128"/>
      <c r="I84" s="128"/>
      <c r="J84" t="s">
        <v>376</v>
      </c>
    </row>
    <row r="85" spans="1:11" hidden="1" x14ac:dyDescent="0.25">
      <c r="A85" s="43" t="s">
        <v>136</v>
      </c>
      <c r="B85" s="69">
        <v>73660371074</v>
      </c>
      <c r="C85" s="67" t="s">
        <v>137</v>
      </c>
      <c r="D85" s="61" t="s">
        <v>12</v>
      </c>
      <c r="E85" s="52"/>
      <c r="F85" s="51">
        <v>3224</v>
      </c>
      <c r="G85" s="53" t="s">
        <v>134</v>
      </c>
      <c r="H85" s="128"/>
      <c r="I85" s="128"/>
    </row>
    <row r="86" spans="1:11" hidden="1" x14ac:dyDescent="0.25">
      <c r="A86" s="55" t="s">
        <v>138</v>
      </c>
      <c r="B86" s="69">
        <v>83605107180</v>
      </c>
      <c r="C86" s="67" t="s">
        <v>32</v>
      </c>
      <c r="D86" s="61" t="s">
        <v>12</v>
      </c>
      <c r="E86" s="52"/>
      <c r="F86" s="51">
        <v>3224</v>
      </c>
      <c r="G86" s="53" t="s">
        <v>134</v>
      </c>
      <c r="H86" s="128"/>
      <c r="I86" s="128"/>
    </row>
    <row r="87" spans="1:11" x14ac:dyDescent="0.25">
      <c r="A87" s="48" t="s">
        <v>139</v>
      </c>
      <c r="B87" s="115">
        <v>71642207963</v>
      </c>
      <c r="C87" s="50" t="s">
        <v>32</v>
      </c>
      <c r="D87" s="61" t="s">
        <v>12</v>
      </c>
      <c r="E87" s="52">
        <v>194.78</v>
      </c>
      <c r="F87" s="51">
        <v>3324</v>
      </c>
      <c r="G87" s="53" t="s">
        <v>134</v>
      </c>
      <c r="H87" s="128"/>
      <c r="I87" s="128"/>
    </row>
    <row r="88" spans="1:11" x14ac:dyDescent="0.25">
      <c r="A88" s="48" t="s">
        <v>140</v>
      </c>
      <c r="B88" s="115">
        <v>8110509618</v>
      </c>
      <c r="C88" s="50" t="s">
        <v>32</v>
      </c>
      <c r="D88" s="61" t="s">
        <v>12</v>
      </c>
      <c r="E88" s="52">
        <v>1194.73</v>
      </c>
      <c r="F88" s="51">
        <v>3324</v>
      </c>
      <c r="G88" s="53" t="s">
        <v>134</v>
      </c>
      <c r="H88" s="128"/>
      <c r="I88" s="128" t="s">
        <v>376</v>
      </c>
      <c r="K88" t="s">
        <v>376</v>
      </c>
    </row>
    <row r="89" spans="1:11" x14ac:dyDescent="0.25">
      <c r="A89" s="48" t="s">
        <v>141</v>
      </c>
      <c r="B89" s="115">
        <v>81638454026</v>
      </c>
      <c r="C89" s="50" t="s">
        <v>21</v>
      </c>
      <c r="D89" s="61" t="s">
        <v>12</v>
      </c>
      <c r="E89" s="52">
        <v>11.52</v>
      </c>
      <c r="F89" s="51">
        <v>3324</v>
      </c>
      <c r="G89" s="53" t="s">
        <v>134</v>
      </c>
      <c r="H89" s="128"/>
      <c r="I89" s="128"/>
    </row>
    <row r="90" spans="1:11" hidden="1" x14ac:dyDescent="0.25">
      <c r="A90" s="61" t="s">
        <v>142</v>
      </c>
      <c r="B90" s="50">
        <v>39427677849</v>
      </c>
      <c r="C90" s="50" t="s">
        <v>21</v>
      </c>
      <c r="D90" s="61" t="s">
        <v>12</v>
      </c>
      <c r="E90" s="52"/>
      <c r="F90" s="51">
        <v>3224</v>
      </c>
      <c r="G90" s="53" t="s">
        <v>134</v>
      </c>
      <c r="H90" s="128"/>
      <c r="I90" s="128" t="s">
        <v>376</v>
      </c>
    </row>
    <row r="91" spans="1:11" x14ac:dyDescent="0.25">
      <c r="A91" s="136" t="s">
        <v>143</v>
      </c>
      <c r="B91" s="137"/>
      <c r="C91" s="137"/>
      <c r="D91" s="138"/>
      <c r="E91" s="57">
        <f>SUM(E83:E90)</f>
        <v>1420.19</v>
      </c>
      <c r="F91" s="139"/>
      <c r="G91" s="139"/>
      <c r="H91" s="128"/>
      <c r="I91" s="128"/>
    </row>
    <row r="92" spans="1:11" hidden="1" x14ac:dyDescent="0.25">
      <c r="A92" s="48" t="s">
        <v>139</v>
      </c>
      <c r="B92" s="50">
        <v>71642207963</v>
      </c>
      <c r="C92" s="50" t="s">
        <v>32</v>
      </c>
      <c r="D92" s="61" t="s">
        <v>12</v>
      </c>
      <c r="E92" s="52"/>
      <c r="F92" s="49">
        <v>3225</v>
      </c>
      <c r="G92" s="61" t="s">
        <v>144</v>
      </c>
      <c r="H92" s="128"/>
      <c r="I92" s="128"/>
    </row>
    <row r="93" spans="1:11" x14ac:dyDescent="0.25">
      <c r="A93" s="48" t="s">
        <v>89</v>
      </c>
      <c r="B93" s="49">
        <v>61155890230</v>
      </c>
      <c r="C93" s="54" t="s">
        <v>32</v>
      </c>
      <c r="D93" s="51" t="s">
        <v>12</v>
      </c>
      <c r="E93" s="52">
        <v>254.38</v>
      </c>
      <c r="F93" s="51">
        <v>3221</v>
      </c>
      <c r="G93" s="61" t="s">
        <v>144</v>
      </c>
      <c r="H93" s="128"/>
      <c r="I93" s="128"/>
    </row>
    <row r="94" spans="1:11" x14ac:dyDescent="0.25">
      <c r="A94" s="48" t="s">
        <v>145</v>
      </c>
      <c r="B94" s="115">
        <v>32614011568</v>
      </c>
      <c r="C94" s="50" t="s">
        <v>21</v>
      </c>
      <c r="D94" s="61" t="s">
        <v>12</v>
      </c>
      <c r="E94" s="52">
        <v>259.98</v>
      </c>
      <c r="F94" s="49">
        <v>3225</v>
      </c>
      <c r="G94" s="61" t="s">
        <v>144</v>
      </c>
      <c r="H94" s="128"/>
      <c r="I94" s="128"/>
    </row>
    <row r="95" spans="1:11" x14ac:dyDescent="0.25">
      <c r="A95" s="48" t="s">
        <v>146</v>
      </c>
      <c r="B95" s="115">
        <v>30777726033</v>
      </c>
      <c r="C95" s="50" t="s">
        <v>147</v>
      </c>
      <c r="D95" s="61" t="s">
        <v>12</v>
      </c>
      <c r="E95" s="52">
        <v>251.98</v>
      </c>
      <c r="F95" s="49">
        <v>3225</v>
      </c>
      <c r="G95" s="61" t="s">
        <v>144</v>
      </c>
      <c r="H95" s="128"/>
      <c r="I95" s="128"/>
    </row>
    <row r="96" spans="1:11" x14ac:dyDescent="0.25">
      <c r="A96" s="48" t="s">
        <v>148</v>
      </c>
      <c r="B96" s="115">
        <v>21523879111</v>
      </c>
      <c r="C96" s="50" t="s">
        <v>149</v>
      </c>
      <c r="D96" s="59" t="s">
        <v>12</v>
      </c>
      <c r="E96" s="52">
        <v>159</v>
      </c>
      <c r="F96" s="49">
        <v>3225</v>
      </c>
      <c r="G96" s="61" t="s">
        <v>144</v>
      </c>
      <c r="H96" s="128"/>
      <c r="I96" s="128"/>
      <c r="K96" t="s">
        <v>376</v>
      </c>
    </row>
    <row r="97" spans="1:9" x14ac:dyDescent="0.25">
      <c r="A97" s="136" t="s">
        <v>150</v>
      </c>
      <c r="B97" s="137"/>
      <c r="C97" s="137"/>
      <c r="D97" s="138"/>
      <c r="E97" s="57">
        <f>SUM(E92:E96)</f>
        <v>925.34</v>
      </c>
      <c r="F97" s="139"/>
      <c r="G97" s="139"/>
      <c r="H97" s="128"/>
      <c r="I97" s="128"/>
    </row>
    <row r="98" spans="1:9" ht="13.5" hidden="1" customHeight="1" x14ac:dyDescent="0.25">
      <c r="A98" s="48" t="s">
        <v>151</v>
      </c>
      <c r="B98" s="50">
        <v>88448992592</v>
      </c>
      <c r="C98" s="50" t="s">
        <v>21</v>
      </c>
      <c r="D98" s="61" t="s">
        <v>12</v>
      </c>
      <c r="E98" s="52"/>
      <c r="F98" s="49">
        <v>3227</v>
      </c>
      <c r="G98" s="61" t="s">
        <v>152</v>
      </c>
      <c r="H98" s="128"/>
      <c r="I98" s="128"/>
    </row>
    <row r="99" spans="1:9" ht="13.5" customHeight="1" x14ac:dyDescent="0.25">
      <c r="A99" s="61" t="s">
        <v>153</v>
      </c>
      <c r="B99" s="115">
        <v>60959154399</v>
      </c>
      <c r="C99" s="58" t="s">
        <v>21</v>
      </c>
      <c r="D99" s="61" t="s">
        <v>12</v>
      </c>
      <c r="E99" s="52">
        <v>50</v>
      </c>
      <c r="F99" s="49">
        <v>3227</v>
      </c>
      <c r="G99" s="61" t="s">
        <v>152</v>
      </c>
      <c r="H99" s="128"/>
      <c r="I99" s="128"/>
    </row>
    <row r="100" spans="1:9" ht="13.5" customHeight="1" x14ac:dyDescent="0.25">
      <c r="A100" s="61" t="s">
        <v>154</v>
      </c>
      <c r="B100" s="115">
        <v>94882632604</v>
      </c>
      <c r="C100" s="58" t="s">
        <v>155</v>
      </c>
      <c r="D100" s="61" t="s">
        <v>12</v>
      </c>
      <c r="E100" s="52">
        <v>50</v>
      </c>
      <c r="F100" s="49">
        <v>3227</v>
      </c>
      <c r="G100" s="61" t="s">
        <v>152</v>
      </c>
      <c r="H100" s="128"/>
      <c r="I100" s="128"/>
    </row>
    <row r="101" spans="1:9" ht="13.5" customHeight="1" x14ac:dyDescent="0.25">
      <c r="A101" s="61" t="s">
        <v>156</v>
      </c>
      <c r="B101" s="115">
        <v>92561531201</v>
      </c>
      <c r="C101" s="58" t="s">
        <v>21</v>
      </c>
      <c r="D101" s="61" t="s">
        <v>12</v>
      </c>
      <c r="E101" s="52">
        <v>100</v>
      </c>
      <c r="F101" s="49">
        <v>3227</v>
      </c>
      <c r="G101" s="61" t="s">
        <v>152</v>
      </c>
      <c r="H101" s="128"/>
      <c r="I101" s="128"/>
    </row>
    <row r="102" spans="1:9" x14ac:dyDescent="0.25">
      <c r="A102" s="136" t="s">
        <v>157</v>
      </c>
      <c r="B102" s="137"/>
      <c r="C102" s="137"/>
      <c r="D102" s="138"/>
      <c r="E102" s="57">
        <f>SUM(E98:E101)</f>
        <v>200</v>
      </c>
      <c r="F102" s="139"/>
      <c r="G102" s="139"/>
      <c r="H102" s="128"/>
      <c r="I102" s="128"/>
    </row>
    <row r="103" spans="1:9" x14ac:dyDescent="0.25">
      <c r="A103" s="140" t="s">
        <v>158</v>
      </c>
      <c r="B103" s="141"/>
      <c r="C103" s="141"/>
      <c r="D103" s="70"/>
      <c r="E103" s="71">
        <f>E82+E80+E59+E102+E91+E97</f>
        <v>4707.2</v>
      </c>
      <c r="F103" s="72"/>
      <c r="G103" s="73"/>
    </row>
    <row r="104" spans="1:9" x14ac:dyDescent="0.25">
      <c r="A104" s="43" t="s">
        <v>159</v>
      </c>
      <c r="B104" s="69">
        <v>85821130368</v>
      </c>
      <c r="C104" s="67" t="s">
        <v>32</v>
      </c>
      <c r="D104" s="59" t="s">
        <v>12</v>
      </c>
      <c r="E104" s="52">
        <v>1.66</v>
      </c>
      <c r="F104" s="43">
        <v>3231</v>
      </c>
      <c r="G104" s="43" t="s">
        <v>160</v>
      </c>
    </row>
    <row r="105" spans="1:9" x14ac:dyDescent="0.25">
      <c r="A105" s="43" t="s">
        <v>161</v>
      </c>
      <c r="B105" s="69">
        <v>81793146560</v>
      </c>
      <c r="C105" s="67" t="s">
        <v>32</v>
      </c>
      <c r="D105" s="59" t="s">
        <v>12</v>
      </c>
      <c r="E105" s="52">
        <v>9.9</v>
      </c>
      <c r="F105" s="43">
        <v>3231</v>
      </c>
      <c r="G105" s="43" t="s">
        <v>160</v>
      </c>
    </row>
    <row r="106" spans="1:9" x14ac:dyDescent="0.25">
      <c r="A106" s="43" t="s">
        <v>162</v>
      </c>
      <c r="B106" s="69">
        <v>29524210204</v>
      </c>
      <c r="C106" s="67" t="s">
        <v>32</v>
      </c>
      <c r="D106" s="59" t="s">
        <v>12</v>
      </c>
      <c r="E106" s="52">
        <v>185.61</v>
      </c>
      <c r="F106" s="43">
        <v>3231</v>
      </c>
      <c r="G106" s="43" t="s">
        <v>160</v>
      </c>
      <c r="H106" t="s">
        <v>376</v>
      </c>
    </row>
    <row r="107" spans="1:9" hidden="1" x14ac:dyDescent="0.25">
      <c r="A107" s="43" t="s">
        <v>163</v>
      </c>
      <c r="B107" s="74" t="s">
        <v>164</v>
      </c>
      <c r="C107" s="67" t="s">
        <v>21</v>
      </c>
      <c r="D107" s="59" t="s">
        <v>12</v>
      </c>
      <c r="E107" s="52"/>
      <c r="F107" s="43">
        <v>3231</v>
      </c>
      <c r="G107" s="43" t="s">
        <v>165</v>
      </c>
    </row>
    <row r="108" spans="1:9" x14ac:dyDescent="0.25">
      <c r="A108" s="43" t="s">
        <v>166</v>
      </c>
      <c r="B108" s="74" t="s">
        <v>167</v>
      </c>
      <c r="C108" s="67" t="s">
        <v>32</v>
      </c>
      <c r="D108" s="59" t="s">
        <v>12</v>
      </c>
      <c r="E108" s="52">
        <v>64</v>
      </c>
      <c r="F108" s="43">
        <v>3231</v>
      </c>
      <c r="G108" s="43" t="s">
        <v>168</v>
      </c>
    </row>
    <row r="109" spans="1:9" x14ac:dyDescent="0.25">
      <c r="A109" s="43" t="s">
        <v>169</v>
      </c>
      <c r="B109" s="75" t="s">
        <v>15</v>
      </c>
      <c r="C109" s="67" t="s">
        <v>15</v>
      </c>
      <c r="D109" s="59" t="s">
        <v>12</v>
      </c>
      <c r="E109" s="52">
        <v>19.989999999999998</v>
      </c>
      <c r="F109" s="43">
        <v>3231</v>
      </c>
      <c r="G109" s="43" t="s">
        <v>160</v>
      </c>
    </row>
    <row r="110" spans="1:9" x14ac:dyDescent="0.25">
      <c r="A110" s="136" t="s">
        <v>170</v>
      </c>
      <c r="B110" s="137"/>
      <c r="C110" s="137"/>
      <c r="D110" s="138"/>
      <c r="E110" s="57">
        <f>SUM(E104:E109)</f>
        <v>281.16000000000003</v>
      </c>
      <c r="F110" s="139"/>
      <c r="G110" s="139"/>
      <c r="I110" t="s">
        <v>376</v>
      </c>
    </row>
    <row r="111" spans="1:9" hidden="1" x14ac:dyDescent="0.25">
      <c r="A111" s="61" t="s">
        <v>171</v>
      </c>
      <c r="B111" s="50">
        <v>96320385428</v>
      </c>
      <c r="C111" s="50" t="s">
        <v>133</v>
      </c>
      <c r="D111" s="59" t="s">
        <v>12</v>
      </c>
      <c r="E111" s="52"/>
      <c r="F111" s="49">
        <v>3232</v>
      </c>
      <c r="G111" s="61" t="s">
        <v>172</v>
      </c>
    </row>
    <row r="112" spans="1:9" hidden="1" x14ac:dyDescent="0.25">
      <c r="A112" s="61" t="s">
        <v>173</v>
      </c>
      <c r="B112" s="50" t="s">
        <v>15</v>
      </c>
      <c r="C112" s="50" t="s">
        <v>15</v>
      </c>
      <c r="D112" s="59" t="s">
        <v>12</v>
      </c>
      <c r="E112" s="52"/>
      <c r="F112" s="49">
        <v>3232</v>
      </c>
      <c r="G112" s="61" t="s">
        <v>172</v>
      </c>
      <c r="H112" t="s">
        <v>376</v>
      </c>
    </row>
    <row r="113" spans="1:12" hidden="1" x14ac:dyDescent="0.25">
      <c r="A113" s="61" t="s">
        <v>174</v>
      </c>
      <c r="B113" s="50" t="s">
        <v>15</v>
      </c>
      <c r="C113" s="50" t="s">
        <v>15</v>
      </c>
      <c r="D113" s="59" t="s">
        <v>12</v>
      </c>
      <c r="E113" s="52"/>
      <c r="F113" s="49">
        <v>3232</v>
      </c>
      <c r="G113" s="61" t="s">
        <v>175</v>
      </c>
      <c r="I113" t="s">
        <v>376</v>
      </c>
    </row>
    <row r="114" spans="1:12" x14ac:dyDescent="0.25">
      <c r="A114" s="61" t="s">
        <v>176</v>
      </c>
      <c r="B114" s="50" t="s">
        <v>15</v>
      </c>
      <c r="C114" s="50" t="s">
        <v>15</v>
      </c>
      <c r="D114" s="59" t="s">
        <v>12</v>
      </c>
      <c r="E114" s="52">
        <v>3670</v>
      </c>
      <c r="F114" s="49">
        <v>3232</v>
      </c>
      <c r="G114" s="61" t="s">
        <v>175</v>
      </c>
      <c r="J114" t="s">
        <v>376</v>
      </c>
    </row>
    <row r="115" spans="1:12" hidden="1" x14ac:dyDescent="0.25">
      <c r="A115" s="61" t="s">
        <v>177</v>
      </c>
      <c r="B115" s="50" t="s">
        <v>15</v>
      </c>
      <c r="C115" s="50" t="s">
        <v>15</v>
      </c>
      <c r="D115" s="59" t="s">
        <v>12</v>
      </c>
      <c r="E115" s="52"/>
      <c r="F115" s="49">
        <v>3232</v>
      </c>
      <c r="G115" s="61" t="s">
        <v>175</v>
      </c>
    </row>
    <row r="116" spans="1:12" hidden="1" x14ac:dyDescent="0.25">
      <c r="A116" s="61" t="s">
        <v>178</v>
      </c>
      <c r="B116" s="50" t="s">
        <v>15</v>
      </c>
      <c r="C116" s="50" t="s">
        <v>15</v>
      </c>
      <c r="D116" s="59" t="s">
        <v>12</v>
      </c>
      <c r="E116" s="52"/>
      <c r="F116" s="49">
        <v>3232</v>
      </c>
      <c r="G116" s="61" t="s">
        <v>175</v>
      </c>
    </row>
    <row r="117" spans="1:12" x14ac:dyDescent="0.25">
      <c r="A117" s="136" t="s">
        <v>179</v>
      </c>
      <c r="B117" s="137"/>
      <c r="C117" s="137"/>
      <c r="D117" s="138"/>
      <c r="E117" s="57">
        <f>SUM(E111:E116)</f>
        <v>3670</v>
      </c>
      <c r="F117" s="139"/>
      <c r="G117" s="139"/>
    </row>
    <row r="118" spans="1:12" x14ac:dyDescent="0.25">
      <c r="A118" s="43" t="s">
        <v>180</v>
      </c>
      <c r="B118" s="69">
        <v>68419124305</v>
      </c>
      <c r="C118" s="67" t="s">
        <v>32</v>
      </c>
      <c r="D118" s="59" t="s">
        <v>12</v>
      </c>
      <c r="E118" s="52">
        <v>21.24</v>
      </c>
      <c r="F118" s="76">
        <v>3233</v>
      </c>
      <c r="G118" s="34" t="s">
        <v>181</v>
      </c>
    </row>
    <row r="119" spans="1:12" hidden="1" x14ac:dyDescent="0.25">
      <c r="A119" s="43" t="s">
        <v>182</v>
      </c>
      <c r="B119" s="69">
        <v>63942560343</v>
      </c>
      <c r="C119" s="67" t="s">
        <v>183</v>
      </c>
      <c r="D119" s="59" t="s">
        <v>12</v>
      </c>
      <c r="E119" s="52"/>
      <c r="F119" s="76">
        <v>3233</v>
      </c>
      <c r="G119" s="34" t="s">
        <v>181</v>
      </c>
    </row>
    <row r="120" spans="1:12" hidden="1" x14ac:dyDescent="0.25">
      <c r="A120" s="43" t="s">
        <v>184</v>
      </c>
      <c r="B120" s="69" t="s">
        <v>15</v>
      </c>
      <c r="C120" s="67" t="s">
        <v>15</v>
      </c>
      <c r="D120" s="59" t="s">
        <v>12</v>
      </c>
      <c r="E120" s="52"/>
      <c r="F120" s="76">
        <v>3233</v>
      </c>
      <c r="G120" s="34" t="s">
        <v>181</v>
      </c>
    </row>
    <row r="121" spans="1:12" hidden="1" x14ac:dyDescent="0.25">
      <c r="A121" s="21" t="s">
        <v>58</v>
      </c>
      <c r="B121" s="29" t="s">
        <v>59</v>
      </c>
      <c r="C121" s="30" t="s">
        <v>21</v>
      </c>
      <c r="D121" s="24" t="s">
        <v>12</v>
      </c>
      <c r="E121" s="52"/>
      <c r="F121" s="76">
        <v>3233</v>
      </c>
      <c r="G121" s="34" t="s">
        <v>181</v>
      </c>
      <c r="H121" t="s">
        <v>376</v>
      </c>
    </row>
    <row r="122" spans="1:12" x14ac:dyDescent="0.25">
      <c r="A122" s="136" t="s">
        <v>185</v>
      </c>
      <c r="B122" s="137"/>
      <c r="C122" s="137"/>
      <c r="D122" s="138"/>
      <c r="E122" s="57">
        <f>SUM(E118:E121)</f>
        <v>21.24</v>
      </c>
      <c r="F122" s="139"/>
      <c r="G122" s="139"/>
      <c r="H122" t="s">
        <v>376</v>
      </c>
    </row>
    <row r="123" spans="1:12" x14ac:dyDescent="0.25">
      <c r="A123" s="43" t="s">
        <v>186</v>
      </c>
      <c r="B123" s="77">
        <v>38812451417</v>
      </c>
      <c r="C123" s="67" t="s">
        <v>21</v>
      </c>
      <c r="D123" s="59" t="s">
        <v>12</v>
      </c>
      <c r="E123" s="52">
        <v>178.08</v>
      </c>
      <c r="F123" s="34">
        <v>3234</v>
      </c>
      <c r="G123" s="43" t="s">
        <v>187</v>
      </c>
    </row>
    <row r="124" spans="1:12" x14ac:dyDescent="0.25">
      <c r="A124" s="43" t="s">
        <v>188</v>
      </c>
      <c r="B124" s="69">
        <v>56826138353</v>
      </c>
      <c r="C124" s="67" t="s">
        <v>21</v>
      </c>
      <c r="D124" s="59" t="s">
        <v>12</v>
      </c>
      <c r="E124" s="52">
        <v>54.68</v>
      </c>
      <c r="F124" s="34">
        <v>3234</v>
      </c>
      <c r="G124" s="76" t="s">
        <v>189</v>
      </c>
    </row>
    <row r="125" spans="1:12" x14ac:dyDescent="0.25">
      <c r="A125" s="43" t="s">
        <v>190</v>
      </c>
      <c r="B125" s="69">
        <v>78755598868</v>
      </c>
      <c r="C125" s="67" t="s">
        <v>21</v>
      </c>
      <c r="D125" s="59" t="s">
        <v>12</v>
      </c>
      <c r="E125" s="52">
        <v>170.2</v>
      </c>
      <c r="F125" s="34">
        <v>3234</v>
      </c>
      <c r="G125" s="43" t="s">
        <v>191</v>
      </c>
    </row>
    <row r="126" spans="1:12" x14ac:dyDescent="0.25">
      <c r="A126" s="43" t="s">
        <v>192</v>
      </c>
      <c r="B126" s="69">
        <v>44813350399</v>
      </c>
      <c r="C126" s="67" t="s">
        <v>193</v>
      </c>
      <c r="D126" s="59" t="s">
        <v>12</v>
      </c>
      <c r="E126" s="52">
        <v>12.87</v>
      </c>
      <c r="F126" s="34">
        <v>3234</v>
      </c>
      <c r="G126" s="43" t="s">
        <v>187</v>
      </c>
      <c r="L126" t="s">
        <v>376</v>
      </c>
    </row>
    <row r="127" spans="1:12" x14ac:dyDescent="0.25">
      <c r="A127" s="43" t="s">
        <v>194</v>
      </c>
      <c r="B127" s="69">
        <v>84400309496</v>
      </c>
      <c r="C127" s="75" t="s">
        <v>195</v>
      </c>
      <c r="D127" s="59" t="s">
        <v>12</v>
      </c>
      <c r="E127" s="52">
        <v>18.739999999999998</v>
      </c>
      <c r="F127" s="34">
        <v>3234</v>
      </c>
      <c r="G127" s="43" t="s">
        <v>191</v>
      </c>
    </row>
    <row r="128" spans="1:12" x14ac:dyDescent="0.25">
      <c r="A128" s="43" t="s">
        <v>196</v>
      </c>
      <c r="B128" s="74" t="s">
        <v>197</v>
      </c>
      <c r="C128" s="75" t="s">
        <v>195</v>
      </c>
      <c r="D128" s="59" t="s">
        <v>12</v>
      </c>
      <c r="E128" s="78">
        <v>19.489999999999998</v>
      </c>
      <c r="F128" s="34">
        <v>3234</v>
      </c>
      <c r="G128" s="43" t="s">
        <v>191</v>
      </c>
      <c r="L128" t="s">
        <v>376</v>
      </c>
    </row>
    <row r="129" spans="1:12" hidden="1" x14ac:dyDescent="0.25">
      <c r="A129" s="43" t="s">
        <v>198</v>
      </c>
      <c r="B129" s="60" t="s">
        <v>199</v>
      </c>
      <c r="C129" s="75" t="s">
        <v>21</v>
      </c>
      <c r="D129" s="59" t="s">
        <v>12</v>
      </c>
      <c r="E129" s="78"/>
      <c r="F129" s="34">
        <v>3234</v>
      </c>
      <c r="G129" s="43" t="s">
        <v>200</v>
      </c>
    </row>
    <row r="130" spans="1:12" x14ac:dyDescent="0.25">
      <c r="A130" s="43" t="s">
        <v>201</v>
      </c>
      <c r="B130" s="69">
        <v>68135834029</v>
      </c>
      <c r="C130" s="75" t="s">
        <v>21</v>
      </c>
      <c r="D130" s="59" t="s">
        <v>12</v>
      </c>
      <c r="E130" s="78">
        <v>58.47</v>
      </c>
      <c r="F130" s="34">
        <v>3234</v>
      </c>
      <c r="G130" s="43" t="s">
        <v>191</v>
      </c>
      <c r="L130" t="s">
        <v>376</v>
      </c>
    </row>
    <row r="131" spans="1:12" x14ac:dyDescent="0.25">
      <c r="A131" s="136" t="s">
        <v>202</v>
      </c>
      <c r="B131" s="137"/>
      <c r="C131" s="137"/>
      <c r="D131" s="137"/>
      <c r="E131" s="79">
        <f>SUM(E123:E130)</f>
        <v>512.53000000000009</v>
      </c>
      <c r="F131" s="57"/>
      <c r="G131" s="80"/>
    </row>
    <row r="132" spans="1:12" x14ac:dyDescent="0.25">
      <c r="A132" s="43" t="s">
        <v>194</v>
      </c>
      <c r="B132" s="69">
        <v>84400309496</v>
      </c>
      <c r="C132" s="75" t="s">
        <v>195</v>
      </c>
      <c r="D132" s="59" t="s">
        <v>12</v>
      </c>
      <c r="E132" s="52">
        <v>86.76</v>
      </c>
      <c r="F132" s="43">
        <v>3235</v>
      </c>
      <c r="G132" s="43" t="s">
        <v>203</v>
      </c>
    </row>
    <row r="133" spans="1:12" hidden="1" x14ac:dyDescent="0.25">
      <c r="A133" s="43" t="s">
        <v>204</v>
      </c>
      <c r="B133" s="66">
        <v>86181644759</v>
      </c>
      <c r="C133" s="75" t="s">
        <v>21</v>
      </c>
      <c r="D133" s="59" t="s">
        <v>12</v>
      </c>
      <c r="E133" s="52"/>
      <c r="F133" s="43">
        <v>3235</v>
      </c>
      <c r="G133" s="43" t="s">
        <v>203</v>
      </c>
    </row>
    <row r="134" spans="1:12" x14ac:dyDescent="0.25">
      <c r="A134" s="43" t="s">
        <v>205</v>
      </c>
      <c r="B134" s="69">
        <v>25781343234</v>
      </c>
      <c r="C134" s="75" t="s">
        <v>21</v>
      </c>
      <c r="D134" s="59" t="s">
        <v>12</v>
      </c>
      <c r="E134" s="52">
        <v>2094.38</v>
      </c>
      <c r="F134" s="43">
        <v>3235</v>
      </c>
      <c r="G134" s="43" t="s">
        <v>203</v>
      </c>
      <c r="I134" t="s">
        <v>376</v>
      </c>
      <c r="L134" t="s">
        <v>376</v>
      </c>
    </row>
    <row r="135" spans="1:12" x14ac:dyDescent="0.25">
      <c r="A135" s="136" t="s">
        <v>206</v>
      </c>
      <c r="B135" s="137"/>
      <c r="C135" s="137"/>
      <c r="D135" s="137"/>
      <c r="E135" s="79">
        <f>SUM(E132:E134)</f>
        <v>2181.1400000000003</v>
      </c>
      <c r="F135" s="81"/>
      <c r="G135" s="81"/>
    </row>
    <row r="136" spans="1:12" hidden="1" x14ac:dyDescent="0.25">
      <c r="A136" s="43" t="s">
        <v>207</v>
      </c>
      <c r="B136" s="69">
        <v>18742666873</v>
      </c>
      <c r="C136" s="75" t="s">
        <v>32</v>
      </c>
      <c r="D136" s="59" t="s">
        <v>12</v>
      </c>
      <c r="E136" s="52"/>
      <c r="F136" s="43">
        <v>3236</v>
      </c>
      <c r="G136" s="43" t="s">
        <v>208</v>
      </c>
    </row>
    <row r="137" spans="1:12" hidden="1" x14ac:dyDescent="0.25">
      <c r="A137" s="136" t="s">
        <v>206</v>
      </c>
      <c r="B137" s="137"/>
      <c r="C137" s="137"/>
      <c r="D137" s="137"/>
      <c r="E137" s="79">
        <f>E136</f>
        <v>0</v>
      </c>
      <c r="F137" s="81"/>
      <c r="G137" s="81"/>
    </row>
    <row r="138" spans="1:12" x14ac:dyDescent="0.25">
      <c r="A138" s="43" t="s">
        <v>209</v>
      </c>
      <c r="B138" s="82">
        <v>82888704837</v>
      </c>
      <c r="C138" s="67" t="s">
        <v>21</v>
      </c>
      <c r="D138" s="59" t="s">
        <v>12</v>
      </c>
      <c r="E138" s="52">
        <v>34.840000000000003</v>
      </c>
      <c r="F138" s="43">
        <v>3237</v>
      </c>
      <c r="G138" s="43" t="s">
        <v>210</v>
      </c>
    </row>
    <row r="139" spans="1:12" hidden="1" x14ac:dyDescent="0.25">
      <c r="A139" s="43" t="s">
        <v>211</v>
      </c>
      <c r="B139" s="50" t="s">
        <v>15</v>
      </c>
      <c r="C139" s="50" t="s">
        <v>15</v>
      </c>
      <c r="D139" s="59" t="s">
        <v>12</v>
      </c>
      <c r="E139" s="52"/>
      <c r="F139" s="43">
        <v>3237</v>
      </c>
      <c r="G139" s="43" t="s">
        <v>212</v>
      </c>
    </row>
    <row r="140" spans="1:12" hidden="1" x14ac:dyDescent="0.25">
      <c r="A140" s="43" t="s">
        <v>213</v>
      </c>
      <c r="B140" s="50" t="s">
        <v>15</v>
      </c>
      <c r="C140" s="50" t="s">
        <v>15</v>
      </c>
      <c r="D140" s="59" t="s">
        <v>12</v>
      </c>
      <c r="E140" s="78"/>
      <c r="F140" s="43">
        <v>3237</v>
      </c>
      <c r="G140" s="43" t="s">
        <v>212</v>
      </c>
    </row>
    <row r="141" spans="1:12" hidden="1" x14ac:dyDescent="0.25">
      <c r="A141" s="43" t="s">
        <v>214</v>
      </c>
      <c r="B141" s="50" t="s">
        <v>15</v>
      </c>
      <c r="C141" s="50" t="s">
        <v>15</v>
      </c>
      <c r="D141" s="59" t="s">
        <v>12</v>
      </c>
      <c r="E141" s="78"/>
      <c r="F141" s="43">
        <v>3237</v>
      </c>
      <c r="G141" s="43" t="s">
        <v>212</v>
      </c>
    </row>
    <row r="142" spans="1:12" hidden="1" x14ac:dyDescent="0.25">
      <c r="A142" s="43" t="s">
        <v>215</v>
      </c>
      <c r="B142" s="50" t="s">
        <v>15</v>
      </c>
      <c r="C142" s="50" t="s">
        <v>15</v>
      </c>
      <c r="D142" s="59" t="s">
        <v>12</v>
      </c>
      <c r="E142" s="78"/>
      <c r="F142" s="43">
        <v>3237</v>
      </c>
      <c r="G142" s="43" t="s">
        <v>212</v>
      </c>
    </row>
    <row r="143" spans="1:12" hidden="1" x14ac:dyDescent="0.25">
      <c r="A143" s="43" t="s">
        <v>216</v>
      </c>
      <c r="B143" s="50" t="s">
        <v>15</v>
      </c>
      <c r="C143" s="50" t="s">
        <v>15</v>
      </c>
      <c r="D143" s="59" t="s">
        <v>12</v>
      </c>
      <c r="E143" s="78"/>
      <c r="F143" s="43">
        <v>3237</v>
      </c>
      <c r="G143" s="43" t="s">
        <v>212</v>
      </c>
    </row>
    <row r="144" spans="1:12" hidden="1" x14ac:dyDescent="0.25">
      <c r="A144" s="43" t="s">
        <v>217</v>
      </c>
      <c r="B144" s="50" t="s">
        <v>15</v>
      </c>
      <c r="C144" s="50" t="s">
        <v>15</v>
      </c>
      <c r="D144" s="59" t="s">
        <v>12</v>
      </c>
      <c r="E144" s="78"/>
      <c r="F144" s="43">
        <v>3237</v>
      </c>
      <c r="G144" s="43" t="s">
        <v>212</v>
      </c>
    </row>
    <row r="145" spans="1:9" hidden="1" x14ac:dyDescent="0.25">
      <c r="A145" s="43" t="s">
        <v>218</v>
      </c>
      <c r="B145" s="50" t="s">
        <v>15</v>
      </c>
      <c r="C145" s="50" t="s">
        <v>15</v>
      </c>
      <c r="D145" s="59" t="s">
        <v>12</v>
      </c>
      <c r="E145" s="78"/>
      <c r="F145" s="43">
        <v>3237</v>
      </c>
      <c r="G145" s="43" t="s">
        <v>212</v>
      </c>
    </row>
    <row r="146" spans="1:9" hidden="1" x14ac:dyDescent="0.25">
      <c r="A146" s="43" t="s">
        <v>219</v>
      </c>
      <c r="B146" s="83" t="s">
        <v>15</v>
      </c>
      <c r="C146" s="67" t="s">
        <v>15</v>
      </c>
      <c r="D146" s="59" t="s">
        <v>12</v>
      </c>
      <c r="E146" s="52"/>
      <c r="F146" s="43">
        <v>3237</v>
      </c>
      <c r="G146" s="43" t="s">
        <v>212</v>
      </c>
    </row>
    <row r="147" spans="1:9" hidden="1" x14ac:dyDescent="0.25">
      <c r="A147" s="43" t="s">
        <v>220</v>
      </c>
      <c r="B147" s="50" t="s">
        <v>15</v>
      </c>
      <c r="C147" s="50" t="s">
        <v>15</v>
      </c>
      <c r="D147" s="59" t="s">
        <v>12</v>
      </c>
      <c r="E147" s="78"/>
      <c r="F147" s="43">
        <v>3237</v>
      </c>
      <c r="G147" s="43" t="s">
        <v>212</v>
      </c>
    </row>
    <row r="148" spans="1:9" hidden="1" x14ac:dyDescent="0.25">
      <c r="A148" s="43" t="s">
        <v>221</v>
      </c>
      <c r="B148" s="83" t="s">
        <v>15</v>
      </c>
      <c r="C148" s="67" t="s">
        <v>15</v>
      </c>
      <c r="D148" s="59" t="s">
        <v>12</v>
      </c>
      <c r="E148" s="78"/>
      <c r="F148" s="43">
        <v>3237</v>
      </c>
      <c r="G148" s="43" t="s">
        <v>212</v>
      </c>
      <c r="I148" t="s">
        <v>376</v>
      </c>
    </row>
    <row r="149" spans="1:9" hidden="1" x14ac:dyDescent="0.25">
      <c r="A149" s="43" t="s">
        <v>222</v>
      </c>
      <c r="B149" s="83" t="s">
        <v>15</v>
      </c>
      <c r="C149" s="67" t="s">
        <v>15</v>
      </c>
      <c r="D149" s="59" t="s">
        <v>12</v>
      </c>
      <c r="E149" s="78"/>
      <c r="F149" s="43">
        <v>3237</v>
      </c>
      <c r="G149" s="43" t="s">
        <v>212</v>
      </c>
    </row>
    <row r="150" spans="1:9" hidden="1" x14ac:dyDescent="0.25">
      <c r="A150" s="43" t="s">
        <v>223</v>
      </c>
      <c r="B150" s="83" t="s">
        <v>15</v>
      </c>
      <c r="C150" s="67" t="s">
        <v>15</v>
      </c>
      <c r="D150" s="59" t="s">
        <v>12</v>
      </c>
      <c r="E150" s="78"/>
      <c r="F150" s="43">
        <v>3237</v>
      </c>
      <c r="G150" s="43" t="s">
        <v>212</v>
      </c>
    </row>
    <row r="151" spans="1:9" hidden="1" x14ac:dyDescent="0.25">
      <c r="A151" s="43" t="s">
        <v>224</v>
      </c>
      <c r="B151" s="83" t="s">
        <v>15</v>
      </c>
      <c r="C151" s="67" t="s">
        <v>15</v>
      </c>
      <c r="D151" s="59" t="s">
        <v>12</v>
      </c>
      <c r="E151" s="78"/>
      <c r="F151" s="43">
        <v>3237</v>
      </c>
      <c r="G151" s="43" t="s">
        <v>212</v>
      </c>
    </row>
    <row r="152" spans="1:9" hidden="1" x14ac:dyDescent="0.25">
      <c r="A152" s="43" t="s">
        <v>225</v>
      </c>
      <c r="B152" s="83" t="s">
        <v>15</v>
      </c>
      <c r="C152" s="67" t="s">
        <v>15</v>
      </c>
      <c r="D152" s="59" t="s">
        <v>12</v>
      </c>
      <c r="E152" s="78"/>
      <c r="F152" s="43">
        <v>3237</v>
      </c>
      <c r="G152" s="43" t="s">
        <v>212</v>
      </c>
    </row>
    <row r="153" spans="1:9" hidden="1" x14ac:dyDescent="0.25">
      <c r="A153" s="43" t="s">
        <v>226</v>
      </c>
      <c r="B153" s="50" t="s">
        <v>15</v>
      </c>
      <c r="C153" s="50" t="s">
        <v>15</v>
      </c>
      <c r="D153" s="59" t="s">
        <v>12</v>
      </c>
      <c r="E153" s="78"/>
      <c r="F153" s="43">
        <v>3237</v>
      </c>
      <c r="G153" s="43" t="s">
        <v>212</v>
      </c>
    </row>
    <row r="154" spans="1:9" hidden="1" x14ac:dyDescent="0.25">
      <c r="A154" s="55" t="s">
        <v>227</v>
      </c>
      <c r="B154" s="50" t="s">
        <v>15</v>
      </c>
      <c r="C154" s="50" t="s">
        <v>15</v>
      </c>
      <c r="D154" s="59" t="s">
        <v>12</v>
      </c>
      <c r="E154" s="78"/>
      <c r="F154" s="43">
        <v>3237</v>
      </c>
      <c r="G154" s="43" t="s">
        <v>212</v>
      </c>
    </row>
    <row r="155" spans="1:9" hidden="1" x14ac:dyDescent="0.25">
      <c r="A155" s="55" t="s">
        <v>228</v>
      </c>
      <c r="B155" s="50" t="s">
        <v>15</v>
      </c>
      <c r="C155" s="50" t="s">
        <v>15</v>
      </c>
      <c r="D155" s="59" t="s">
        <v>12</v>
      </c>
      <c r="E155" s="78"/>
      <c r="F155" s="43">
        <v>3237</v>
      </c>
      <c r="G155" s="43" t="s">
        <v>212</v>
      </c>
    </row>
    <row r="156" spans="1:9" hidden="1" x14ac:dyDescent="0.25">
      <c r="A156" s="55" t="s">
        <v>229</v>
      </c>
      <c r="B156" s="50" t="s">
        <v>15</v>
      </c>
      <c r="C156" s="50" t="s">
        <v>15</v>
      </c>
      <c r="D156" s="59" t="s">
        <v>12</v>
      </c>
      <c r="E156" s="78"/>
      <c r="F156" s="43">
        <v>3237</v>
      </c>
      <c r="G156" s="43" t="s">
        <v>212</v>
      </c>
    </row>
    <row r="157" spans="1:9" hidden="1" x14ac:dyDescent="0.25">
      <c r="A157" s="55" t="s">
        <v>230</v>
      </c>
      <c r="B157" s="50" t="s">
        <v>15</v>
      </c>
      <c r="C157" s="50" t="s">
        <v>15</v>
      </c>
      <c r="D157" s="59" t="s">
        <v>12</v>
      </c>
      <c r="E157" s="78"/>
      <c r="F157" s="43">
        <v>3237</v>
      </c>
      <c r="G157" s="43" t="s">
        <v>212</v>
      </c>
    </row>
    <row r="158" spans="1:9" hidden="1" x14ac:dyDescent="0.25">
      <c r="A158" s="55" t="s">
        <v>231</v>
      </c>
      <c r="B158" s="50" t="s">
        <v>15</v>
      </c>
      <c r="C158" s="50" t="s">
        <v>15</v>
      </c>
      <c r="D158" s="59" t="s">
        <v>12</v>
      </c>
      <c r="E158" s="78"/>
      <c r="F158" s="43">
        <v>3237</v>
      </c>
      <c r="G158" s="43" t="s">
        <v>212</v>
      </c>
    </row>
    <row r="159" spans="1:9" hidden="1" x14ac:dyDescent="0.25">
      <c r="A159" s="55" t="s">
        <v>232</v>
      </c>
      <c r="B159" s="50" t="s">
        <v>15</v>
      </c>
      <c r="C159" s="50" t="s">
        <v>15</v>
      </c>
      <c r="D159" s="59" t="s">
        <v>12</v>
      </c>
      <c r="E159" s="78"/>
      <c r="F159" s="43">
        <v>3237</v>
      </c>
      <c r="G159" s="43" t="s">
        <v>212</v>
      </c>
    </row>
    <row r="160" spans="1:9" hidden="1" x14ac:dyDescent="0.25">
      <c r="A160" s="55" t="s">
        <v>233</v>
      </c>
      <c r="B160" s="50" t="s">
        <v>15</v>
      </c>
      <c r="C160" s="50" t="s">
        <v>15</v>
      </c>
      <c r="D160" s="59" t="s">
        <v>12</v>
      </c>
      <c r="E160" s="78"/>
      <c r="F160" s="43">
        <v>3237</v>
      </c>
      <c r="G160" s="43" t="s">
        <v>212</v>
      </c>
    </row>
    <row r="161" spans="1:11" hidden="1" x14ac:dyDescent="0.25">
      <c r="A161" s="55" t="s">
        <v>234</v>
      </c>
      <c r="B161" s="50" t="s">
        <v>15</v>
      </c>
      <c r="C161" s="50" t="s">
        <v>15</v>
      </c>
      <c r="D161" s="59" t="s">
        <v>12</v>
      </c>
      <c r="E161" s="78"/>
      <c r="F161" s="43">
        <v>3237</v>
      </c>
      <c r="G161" s="43" t="s">
        <v>212</v>
      </c>
      <c r="K161" t="s">
        <v>376</v>
      </c>
    </row>
    <row r="162" spans="1:11" hidden="1" x14ac:dyDescent="0.25">
      <c r="A162" s="55" t="s">
        <v>235</v>
      </c>
      <c r="B162" s="50" t="s">
        <v>15</v>
      </c>
      <c r="C162" s="50" t="s">
        <v>15</v>
      </c>
      <c r="D162" s="59" t="s">
        <v>12</v>
      </c>
      <c r="E162" s="78"/>
      <c r="F162" s="43">
        <v>3237</v>
      </c>
      <c r="G162" s="43" t="s">
        <v>212</v>
      </c>
      <c r="J162" t="s">
        <v>376</v>
      </c>
    </row>
    <row r="163" spans="1:11" hidden="1" x14ac:dyDescent="0.25">
      <c r="A163" s="43" t="s">
        <v>236</v>
      </c>
      <c r="B163" s="50" t="s">
        <v>15</v>
      </c>
      <c r="C163" s="50" t="s">
        <v>15</v>
      </c>
      <c r="D163" s="59" t="s">
        <v>12</v>
      </c>
      <c r="E163" s="52"/>
      <c r="F163" s="43">
        <v>3237</v>
      </c>
      <c r="G163" s="43" t="s">
        <v>212</v>
      </c>
    </row>
    <row r="164" spans="1:11" hidden="1" x14ac:dyDescent="0.25">
      <c r="A164" s="55" t="s">
        <v>237</v>
      </c>
      <c r="B164" s="50" t="s">
        <v>15</v>
      </c>
      <c r="C164" s="50" t="s">
        <v>15</v>
      </c>
      <c r="D164" s="59" t="s">
        <v>12</v>
      </c>
      <c r="E164" s="78"/>
      <c r="F164" s="43">
        <v>3237</v>
      </c>
      <c r="G164" s="43" t="s">
        <v>212</v>
      </c>
      <c r="I164" t="s">
        <v>376</v>
      </c>
    </row>
    <row r="165" spans="1:11" hidden="1" x14ac:dyDescent="0.25">
      <c r="A165" s="55" t="s">
        <v>238</v>
      </c>
      <c r="B165" s="50" t="s">
        <v>15</v>
      </c>
      <c r="C165" s="50" t="s">
        <v>15</v>
      </c>
      <c r="D165" s="59" t="s">
        <v>12</v>
      </c>
      <c r="E165" s="78"/>
      <c r="F165" s="43">
        <v>3237</v>
      </c>
      <c r="G165" s="43" t="s">
        <v>212</v>
      </c>
    </row>
    <row r="166" spans="1:11" hidden="1" x14ac:dyDescent="0.25">
      <c r="A166" s="55" t="s">
        <v>239</v>
      </c>
      <c r="B166" s="50" t="s">
        <v>15</v>
      </c>
      <c r="C166" s="50" t="s">
        <v>15</v>
      </c>
      <c r="D166" s="59" t="s">
        <v>12</v>
      </c>
      <c r="E166" s="78"/>
      <c r="F166" s="43">
        <v>3237</v>
      </c>
      <c r="G166" s="43" t="s">
        <v>212</v>
      </c>
    </row>
    <row r="167" spans="1:11" hidden="1" x14ac:dyDescent="0.25">
      <c r="A167" s="55" t="s">
        <v>240</v>
      </c>
      <c r="B167" s="50" t="s">
        <v>15</v>
      </c>
      <c r="C167" s="50" t="s">
        <v>15</v>
      </c>
      <c r="D167" s="59" t="s">
        <v>12</v>
      </c>
      <c r="E167" s="78"/>
      <c r="F167" s="43">
        <v>3237</v>
      </c>
      <c r="G167" s="43" t="s">
        <v>212</v>
      </c>
    </row>
    <row r="168" spans="1:11" hidden="1" x14ac:dyDescent="0.25">
      <c r="A168" s="55" t="s">
        <v>241</v>
      </c>
      <c r="B168" s="50" t="s">
        <v>15</v>
      </c>
      <c r="C168" s="50" t="s">
        <v>15</v>
      </c>
      <c r="D168" s="59" t="s">
        <v>12</v>
      </c>
      <c r="E168" s="78"/>
      <c r="F168" s="43">
        <v>3237</v>
      </c>
      <c r="G168" s="43" t="s">
        <v>212</v>
      </c>
    </row>
    <row r="169" spans="1:11" hidden="1" x14ac:dyDescent="0.25">
      <c r="A169" s="55" t="s">
        <v>242</v>
      </c>
      <c r="B169" s="50" t="s">
        <v>15</v>
      </c>
      <c r="C169" s="50" t="s">
        <v>15</v>
      </c>
      <c r="D169" s="59" t="s">
        <v>12</v>
      </c>
      <c r="E169" s="78"/>
      <c r="F169" s="43">
        <v>3237</v>
      </c>
      <c r="G169" s="43" t="s">
        <v>212</v>
      </c>
    </row>
    <row r="170" spans="1:11" hidden="1" x14ac:dyDescent="0.25">
      <c r="A170" s="55" t="s">
        <v>243</v>
      </c>
      <c r="B170" s="50" t="s">
        <v>15</v>
      </c>
      <c r="C170" s="50" t="s">
        <v>15</v>
      </c>
      <c r="D170" s="59" t="s">
        <v>12</v>
      </c>
      <c r="E170" s="78"/>
      <c r="F170" s="43">
        <v>3237</v>
      </c>
      <c r="G170" s="43" t="s">
        <v>212</v>
      </c>
    </row>
    <row r="171" spans="1:11" hidden="1" x14ac:dyDescent="0.25">
      <c r="A171" s="55" t="s">
        <v>244</v>
      </c>
      <c r="B171" s="50" t="s">
        <v>15</v>
      </c>
      <c r="C171" s="50" t="s">
        <v>15</v>
      </c>
      <c r="D171" s="59" t="s">
        <v>12</v>
      </c>
      <c r="E171" s="78"/>
      <c r="F171" s="43">
        <v>3237</v>
      </c>
      <c r="G171" s="43" t="s">
        <v>212</v>
      </c>
    </row>
    <row r="172" spans="1:11" hidden="1" x14ac:dyDescent="0.25">
      <c r="A172" s="55" t="s">
        <v>245</v>
      </c>
      <c r="B172" s="50" t="s">
        <v>15</v>
      </c>
      <c r="C172" s="50" t="s">
        <v>15</v>
      </c>
      <c r="D172" s="59" t="s">
        <v>12</v>
      </c>
      <c r="E172" s="78"/>
      <c r="F172" s="43">
        <v>3237</v>
      </c>
      <c r="G172" s="43" t="s">
        <v>212</v>
      </c>
    </row>
    <row r="173" spans="1:11" hidden="1" x14ac:dyDescent="0.25">
      <c r="A173" s="55" t="s">
        <v>246</v>
      </c>
      <c r="B173" s="50" t="s">
        <v>15</v>
      </c>
      <c r="C173" s="50" t="s">
        <v>15</v>
      </c>
      <c r="D173" s="59" t="s">
        <v>12</v>
      </c>
      <c r="E173" s="78"/>
      <c r="F173" s="43">
        <v>3237</v>
      </c>
      <c r="G173" s="43" t="s">
        <v>212</v>
      </c>
      <c r="I173" t="s">
        <v>376</v>
      </c>
    </row>
    <row r="174" spans="1:11" hidden="1" x14ac:dyDescent="0.25">
      <c r="A174" s="55" t="s">
        <v>125</v>
      </c>
      <c r="B174" s="50">
        <v>25975412650</v>
      </c>
      <c r="C174" s="50" t="s">
        <v>21</v>
      </c>
      <c r="D174" s="59" t="s">
        <v>12</v>
      </c>
      <c r="E174" s="64"/>
      <c r="F174" s="43">
        <v>3237</v>
      </c>
      <c r="G174" s="43" t="s">
        <v>212</v>
      </c>
    </row>
    <row r="175" spans="1:11" hidden="1" x14ac:dyDescent="0.25">
      <c r="A175" s="55" t="s">
        <v>247</v>
      </c>
      <c r="B175" s="50" t="s">
        <v>15</v>
      </c>
      <c r="C175" s="50" t="s">
        <v>15</v>
      </c>
      <c r="D175" s="59" t="s">
        <v>12</v>
      </c>
      <c r="E175" s="64"/>
      <c r="F175" s="43">
        <v>3237</v>
      </c>
      <c r="G175" s="43" t="s">
        <v>212</v>
      </c>
    </row>
    <row r="176" spans="1:11" hidden="1" x14ac:dyDescent="0.25">
      <c r="A176" s="55" t="s">
        <v>248</v>
      </c>
      <c r="B176" s="50" t="s">
        <v>15</v>
      </c>
      <c r="C176" s="50" t="s">
        <v>15</v>
      </c>
      <c r="D176" s="59" t="s">
        <v>12</v>
      </c>
      <c r="E176" s="64"/>
      <c r="F176" s="43">
        <v>3237</v>
      </c>
      <c r="G176" s="43" t="s">
        <v>212</v>
      </c>
    </row>
    <row r="177" spans="1:11" hidden="1" x14ac:dyDescent="0.25">
      <c r="A177" s="55" t="s">
        <v>249</v>
      </c>
      <c r="B177" s="50" t="s">
        <v>15</v>
      </c>
      <c r="C177" s="50" t="s">
        <v>15</v>
      </c>
      <c r="D177" s="59" t="s">
        <v>12</v>
      </c>
      <c r="E177" s="64"/>
      <c r="F177" s="43">
        <v>3237</v>
      </c>
      <c r="G177" s="43" t="s">
        <v>212</v>
      </c>
    </row>
    <row r="178" spans="1:11" hidden="1" x14ac:dyDescent="0.25">
      <c r="A178" s="55" t="s">
        <v>250</v>
      </c>
      <c r="B178" s="50" t="s">
        <v>15</v>
      </c>
      <c r="C178" s="50" t="s">
        <v>15</v>
      </c>
      <c r="D178" s="59" t="s">
        <v>12</v>
      </c>
      <c r="E178" s="64"/>
      <c r="F178" s="43">
        <v>3237</v>
      </c>
      <c r="G178" s="43" t="s">
        <v>212</v>
      </c>
    </row>
    <row r="179" spans="1:11" hidden="1" x14ac:dyDescent="0.25">
      <c r="A179" s="55" t="s">
        <v>251</v>
      </c>
      <c r="B179" s="50" t="s">
        <v>15</v>
      </c>
      <c r="C179" s="50" t="s">
        <v>15</v>
      </c>
      <c r="D179" s="59" t="s">
        <v>12</v>
      </c>
      <c r="E179" s="64"/>
      <c r="F179" s="43">
        <v>3237</v>
      </c>
      <c r="G179" s="43" t="s">
        <v>212</v>
      </c>
    </row>
    <row r="180" spans="1:11" hidden="1" x14ac:dyDescent="0.25">
      <c r="A180" s="43" t="s">
        <v>252</v>
      </c>
      <c r="B180" s="50" t="s">
        <v>15</v>
      </c>
      <c r="C180" s="50" t="s">
        <v>15</v>
      </c>
      <c r="D180" s="59" t="s">
        <v>12</v>
      </c>
      <c r="E180" s="84"/>
      <c r="F180" s="43">
        <v>3237</v>
      </c>
      <c r="G180" s="43" t="s">
        <v>212</v>
      </c>
    </row>
    <row r="181" spans="1:11" hidden="1" x14ac:dyDescent="0.25">
      <c r="A181" s="43" t="s">
        <v>253</v>
      </c>
      <c r="B181" s="50" t="s">
        <v>15</v>
      </c>
      <c r="C181" s="50" t="s">
        <v>15</v>
      </c>
      <c r="D181" s="59" t="s">
        <v>12</v>
      </c>
      <c r="E181" s="84"/>
      <c r="F181" s="43">
        <v>3237</v>
      </c>
      <c r="G181" s="43" t="s">
        <v>212</v>
      </c>
    </row>
    <row r="182" spans="1:11" hidden="1" x14ac:dyDescent="0.25">
      <c r="A182" s="43" t="s">
        <v>254</v>
      </c>
      <c r="B182" s="50" t="s">
        <v>15</v>
      </c>
      <c r="C182" s="50" t="s">
        <v>15</v>
      </c>
      <c r="D182" s="59" t="s">
        <v>12</v>
      </c>
      <c r="E182" s="84"/>
      <c r="F182" s="43">
        <v>3237</v>
      </c>
      <c r="G182" s="43" t="s">
        <v>212</v>
      </c>
      <c r="K182" t="s">
        <v>376</v>
      </c>
    </row>
    <row r="183" spans="1:11" hidden="1" x14ac:dyDescent="0.25">
      <c r="A183" s="43" t="s">
        <v>255</v>
      </c>
      <c r="B183" s="50" t="s">
        <v>15</v>
      </c>
      <c r="C183" s="50" t="s">
        <v>15</v>
      </c>
      <c r="D183" s="59" t="s">
        <v>12</v>
      </c>
      <c r="E183" s="84"/>
      <c r="F183" s="43">
        <v>3237</v>
      </c>
      <c r="G183" s="43" t="s">
        <v>212</v>
      </c>
    </row>
    <row r="184" spans="1:11" hidden="1" x14ac:dyDescent="0.25">
      <c r="A184" s="43" t="s">
        <v>256</v>
      </c>
      <c r="B184" s="50" t="s">
        <v>15</v>
      </c>
      <c r="C184" s="50" t="s">
        <v>15</v>
      </c>
      <c r="D184" s="59" t="s">
        <v>12</v>
      </c>
      <c r="E184" s="84"/>
      <c r="F184" s="43">
        <v>3237</v>
      </c>
      <c r="G184" s="43" t="s">
        <v>212</v>
      </c>
    </row>
    <row r="185" spans="1:11" hidden="1" x14ac:dyDescent="0.25">
      <c r="A185" s="43" t="s">
        <v>257</v>
      </c>
      <c r="B185" s="50" t="s">
        <v>15</v>
      </c>
      <c r="C185" s="50" t="s">
        <v>15</v>
      </c>
      <c r="D185" s="59" t="s">
        <v>12</v>
      </c>
      <c r="E185" s="84"/>
      <c r="F185" s="43">
        <v>3237</v>
      </c>
      <c r="G185" s="43" t="s">
        <v>212</v>
      </c>
    </row>
    <row r="186" spans="1:11" hidden="1" x14ac:dyDescent="0.25">
      <c r="A186" s="55" t="s">
        <v>258</v>
      </c>
      <c r="B186" s="50" t="s">
        <v>15</v>
      </c>
      <c r="C186" s="50" t="s">
        <v>15</v>
      </c>
      <c r="D186" s="85" t="s">
        <v>12</v>
      </c>
      <c r="E186" s="64"/>
      <c r="F186" s="43">
        <v>3237</v>
      </c>
      <c r="G186" s="43" t="s">
        <v>212</v>
      </c>
      <c r="J186" t="s">
        <v>376</v>
      </c>
    </row>
    <row r="187" spans="1:11" hidden="1" x14ac:dyDescent="0.25">
      <c r="A187" s="55" t="s">
        <v>259</v>
      </c>
      <c r="B187" s="50" t="s">
        <v>15</v>
      </c>
      <c r="C187" s="50" t="s">
        <v>15</v>
      </c>
      <c r="D187" s="85" t="s">
        <v>12</v>
      </c>
      <c r="E187" s="64"/>
      <c r="F187" s="43">
        <v>3237</v>
      </c>
      <c r="G187" s="43" t="s">
        <v>212</v>
      </c>
      <c r="I187" t="s">
        <v>376</v>
      </c>
    </row>
    <row r="188" spans="1:11" hidden="1" x14ac:dyDescent="0.25">
      <c r="A188" s="55" t="s">
        <v>260</v>
      </c>
      <c r="B188" s="50" t="s">
        <v>15</v>
      </c>
      <c r="C188" s="50" t="s">
        <v>15</v>
      </c>
      <c r="D188" s="85" t="s">
        <v>12</v>
      </c>
      <c r="E188" s="64"/>
      <c r="F188" s="43">
        <v>3237</v>
      </c>
      <c r="G188" s="43" t="s">
        <v>212</v>
      </c>
      <c r="J188" t="s">
        <v>376</v>
      </c>
    </row>
    <row r="189" spans="1:11" hidden="1" x14ac:dyDescent="0.25">
      <c r="A189" s="55" t="s">
        <v>261</v>
      </c>
      <c r="B189" s="50" t="s">
        <v>15</v>
      </c>
      <c r="C189" s="50" t="s">
        <v>15</v>
      </c>
      <c r="D189" s="85" t="s">
        <v>12</v>
      </c>
      <c r="E189" s="64"/>
      <c r="F189" s="43">
        <v>3237</v>
      </c>
      <c r="G189" s="43" t="s">
        <v>212</v>
      </c>
      <c r="J189" t="s">
        <v>376</v>
      </c>
    </row>
    <row r="190" spans="1:11" hidden="1" x14ac:dyDescent="0.25">
      <c r="A190" s="55" t="s">
        <v>262</v>
      </c>
      <c r="B190" s="50" t="s">
        <v>15</v>
      </c>
      <c r="C190" s="50" t="s">
        <v>15</v>
      </c>
      <c r="D190" s="85" t="s">
        <v>12</v>
      </c>
      <c r="E190" s="64"/>
      <c r="F190" s="43">
        <v>3237</v>
      </c>
      <c r="G190" s="43" t="s">
        <v>212</v>
      </c>
    </row>
    <row r="191" spans="1:11" hidden="1" x14ac:dyDescent="0.25">
      <c r="A191" s="55" t="s">
        <v>263</v>
      </c>
      <c r="B191" s="50" t="s">
        <v>15</v>
      </c>
      <c r="C191" s="50" t="s">
        <v>15</v>
      </c>
      <c r="D191" s="85" t="s">
        <v>12</v>
      </c>
      <c r="E191" s="64"/>
      <c r="F191" s="43">
        <v>3237</v>
      </c>
      <c r="G191" s="43" t="s">
        <v>212</v>
      </c>
    </row>
    <row r="192" spans="1:11" hidden="1" x14ac:dyDescent="0.25">
      <c r="A192" s="55" t="s">
        <v>264</v>
      </c>
      <c r="B192" s="50" t="s">
        <v>15</v>
      </c>
      <c r="C192" s="50" t="s">
        <v>15</v>
      </c>
      <c r="D192" s="85" t="s">
        <v>12</v>
      </c>
      <c r="E192" s="64"/>
      <c r="F192" s="43">
        <v>3237</v>
      </c>
      <c r="G192" s="43" t="s">
        <v>212</v>
      </c>
    </row>
    <row r="193" spans="1:10" hidden="1" x14ac:dyDescent="0.25">
      <c r="A193" s="43" t="s">
        <v>265</v>
      </c>
      <c r="B193" s="50" t="s">
        <v>15</v>
      </c>
      <c r="C193" s="50" t="s">
        <v>15</v>
      </c>
      <c r="D193" s="59" t="s">
        <v>12</v>
      </c>
      <c r="E193" s="64"/>
      <c r="F193" s="43">
        <v>3237</v>
      </c>
      <c r="G193" s="43" t="s">
        <v>212</v>
      </c>
      <c r="I193" t="s">
        <v>376</v>
      </c>
    </row>
    <row r="194" spans="1:10" hidden="1" x14ac:dyDescent="0.25">
      <c r="A194" s="43" t="s">
        <v>266</v>
      </c>
      <c r="B194" s="50" t="s">
        <v>15</v>
      </c>
      <c r="C194" s="50" t="s">
        <v>15</v>
      </c>
      <c r="D194" s="59" t="s">
        <v>12</v>
      </c>
      <c r="E194" s="64"/>
      <c r="F194" s="43">
        <v>3237</v>
      </c>
      <c r="G194" s="43" t="s">
        <v>212</v>
      </c>
      <c r="J194" t="s">
        <v>376</v>
      </c>
    </row>
    <row r="195" spans="1:10" hidden="1" x14ac:dyDescent="0.25">
      <c r="A195" s="43" t="s">
        <v>267</v>
      </c>
      <c r="B195" s="50" t="s">
        <v>15</v>
      </c>
      <c r="C195" s="50" t="s">
        <v>15</v>
      </c>
      <c r="D195" s="59" t="s">
        <v>12</v>
      </c>
      <c r="E195" s="64"/>
      <c r="F195" s="43">
        <v>3237</v>
      </c>
      <c r="G195" s="43" t="s">
        <v>212</v>
      </c>
    </row>
    <row r="196" spans="1:10" hidden="1" x14ac:dyDescent="0.25">
      <c r="A196" s="43" t="s">
        <v>268</v>
      </c>
      <c r="B196" s="50" t="s">
        <v>15</v>
      </c>
      <c r="C196" s="50" t="s">
        <v>15</v>
      </c>
      <c r="D196" s="59" t="s">
        <v>12</v>
      </c>
      <c r="E196" s="64"/>
      <c r="F196" s="43">
        <v>3237</v>
      </c>
      <c r="G196" s="43" t="s">
        <v>212</v>
      </c>
    </row>
    <row r="197" spans="1:10" hidden="1" x14ac:dyDescent="0.25">
      <c r="A197" s="43" t="s">
        <v>269</v>
      </c>
      <c r="B197" s="50" t="s">
        <v>15</v>
      </c>
      <c r="C197" s="50" t="s">
        <v>15</v>
      </c>
      <c r="D197" s="59" t="s">
        <v>12</v>
      </c>
      <c r="E197" s="64"/>
      <c r="F197" s="43">
        <v>3237</v>
      </c>
      <c r="G197" s="43" t="s">
        <v>212</v>
      </c>
    </row>
    <row r="198" spans="1:10" hidden="1" x14ac:dyDescent="0.25">
      <c r="A198" s="43" t="s">
        <v>270</v>
      </c>
      <c r="B198" s="50" t="s">
        <v>15</v>
      </c>
      <c r="C198" s="50" t="s">
        <v>15</v>
      </c>
      <c r="D198" s="59" t="s">
        <v>12</v>
      </c>
      <c r="E198" s="64"/>
      <c r="F198" s="43">
        <v>3237</v>
      </c>
      <c r="G198" s="43" t="s">
        <v>212</v>
      </c>
      <c r="J198" t="s">
        <v>376</v>
      </c>
    </row>
    <row r="199" spans="1:10" hidden="1" x14ac:dyDescent="0.25">
      <c r="A199" s="43" t="s">
        <v>271</v>
      </c>
      <c r="B199" s="50">
        <v>23071028130</v>
      </c>
      <c r="C199" s="50" t="s">
        <v>32</v>
      </c>
      <c r="D199" s="59" t="s">
        <v>12</v>
      </c>
      <c r="E199" s="64"/>
      <c r="F199" s="43">
        <v>3237</v>
      </c>
      <c r="G199" s="43" t="s">
        <v>212</v>
      </c>
    </row>
    <row r="200" spans="1:10" hidden="1" x14ac:dyDescent="0.25">
      <c r="A200" s="43" t="s">
        <v>272</v>
      </c>
      <c r="B200" s="50" t="s">
        <v>15</v>
      </c>
      <c r="C200" s="50" t="s">
        <v>15</v>
      </c>
      <c r="D200" s="59" t="s">
        <v>12</v>
      </c>
      <c r="E200" s="64"/>
      <c r="F200" s="43">
        <v>3237</v>
      </c>
      <c r="G200" s="43" t="s">
        <v>212</v>
      </c>
    </row>
    <row r="201" spans="1:10" hidden="1" x14ac:dyDescent="0.25">
      <c r="A201" s="43" t="s">
        <v>273</v>
      </c>
      <c r="B201" s="50" t="s">
        <v>15</v>
      </c>
      <c r="C201" s="50" t="s">
        <v>15</v>
      </c>
      <c r="D201" s="59" t="s">
        <v>12</v>
      </c>
      <c r="E201" s="64">
        <v>500</v>
      </c>
      <c r="F201" s="43">
        <v>3237</v>
      </c>
      <c r="G201" s="43" t="s">
        <v>212</v>
      </c>
      <c r="I201" t="s">
        <v>376</v>
      </c>
      <c r="J201" t="s">
        <v>376</v>
      </c>
    </row>
    <row r="202" spans="1:10" hidden="1" x14ac:dyDescent="0.25">
      <c r="A202" s="43" t="s">
        <v>274</v>
      </c>
      <c r="B202" s="50" t="s">
        <v>15</v>
      </c>
      <c r="C202" s="50" t="s">
        <v>15</v>
      </c>
      <c r="D202" s="59" t="s">
        <v>12</v>
      </c>
      <c r="E202" s="64"/>
      <c r="F202" s="43">
        <v>3237</v>
      </c>
      <c r="G202" s="43" t="s">
        <v>212</v>
      </c>
      <c r="I202" t="s">
        <v>376</v>
      </c>
    </row>
    <row r="203" spans="1:10" hidden="1" x14ac:dyDescent="0.25">
      <c r="A203" s="43" t="s">
        <v>275</v>
      </c>
      <c r="B203" s="50" t="s">
        <v>15</v>
      </c>
      <c r="C203" s="50" t="s">
        <v>15</v>
      </c>
      <c r="D203" s="59" t="s">
        <v>12</v>
      </c>
      <c r="E203" s="64"/>
      <c r="F203" s="43">
        <v>3237</v>
      </c>
      <c r="G203" s="43" t="s">
        <v>212</v>
      </c>
    </row>
    <row r="204" spans="1:10" hidden="1" x14ac:dyDescent="0.25">
      <c r="A204" s="43" t="s">
        <v>276</v>
      </c>
      <c r="B204" s="50" t="s">
        <v>15</v>
      </c>
      <c r="C204" s="50" t="s">
        <v>15</v>
      </c>
      <c r="D204" s="59" t="s">
        <v>12</v>
      </c>
      <c r="E204" s="64"/>
      <c r="F204" s="43">
        <v>3237</v>
      </c>
      <c r="G204" s="43" t="s">
        <v>212</v>
      </c>
    </row>
    <row r="205" spans="1:10" hidden="1" x14ac:dyDescent="0.25">
      <c r="A205" s="43" t="s">
        <v>277</v>
      </c>
      <c r="B205" s="50" t="s">
        <v>15</v>
      </c>
      <c r="C205" s="50" t="s">
        <v>15</v>
      </c>
      <c r="D205" s="59" t="s">
        <v>12</v>
      </c>
      <c r="E205" s="64"/>
      <c r="F205" s="43">
        <v>3237</v>
      </c>
      <c r="G205" s="43" t="s">
        <v>212</v>
      </c>
    </row>
    <row r="206" spans="1:10" hidden="1" x14ac:dyDescent="0.25">
      <c r="A206" s="43" t="s">
        <v>278</v>
      </c>
      <c r="B206" s="50" t="s">
        <v>15</v>
      </c>
      <c r="C206" s="50" t="s">
        <v>15</v>
      </c>
      <c r="D206" s="59" t="s">
        <v>12</v>
      </c>
      <c r="E206" s="64"/>
      <c r="F206" s="43">
        <v>3237</v>
      </c>
      <c r="G206" s="43" t="s">
        <v>212</v>
      </c>
    </row>
    <row r="207" spans="1:10" hidden="1" x14ac:dyDescent="0.25">
      <c r="A207" s="43" t="s">
        <v>279</v>
      </c>
      <c r="B207" s="50" t="s">
        <v>15</v>
      </c>
      <c r="C207" s="50" t="s">
        <v>15</v>
      </c>
      <c r="D207" s="59" t="s">
        <v>12</v>
      </c>
      <c r="E207" s="64"/>
      <c r="F207" s="43">
        <v>3237</v>
      </c>
      <c r="G207" s="43" t="s">
        <v>212</v>
      </c>
    </row>
    <row r="208" spans="1:10" hidden="1" x14ac:dyDescent="0.25">
      <c r="A208" s="43" t="s">
        <v>280</v>
      </c>
      <c r="B208" s="50" t="s">
        <v>15</v>
      </c>
      <c r="C208" s="50" t="s">
        <v>15</v>
      </c>
      <c r="D208" s="59" t="s">
        <v>12</v>
      </c>
      <c r="E208" s="64"/>
      <c r="F208" s="43">
        <v>3237</v>
      </c>
      <c r="G208" s="43" t="s">
        <v>212</v>
      </c>
      <c r="J208" t="s">
        <v>376</v>
      </c>
    </row>
    <row r="209" spans="1:11" hidden="1" x14ac:dyDescent="0.25">
      <c r="A209" s="43" t="s">
        <v>281</v>
      </c>
      <c r="B209" s="50" t="s">
        <v>15</v>
      </c>
      <c r="C209" s="50" t="s">
        <v>15</v>
      </c>
      <c r="D209" s="59" t="s">
        <v>12</v>
      </c>
      <c r="E209" s="64"/>
      <c r="F209" s="43">
        <v>3237</v>
      </c>
      <c r="G209" s="43" t="s">
        <v>212</v>
      </c>
    </row>
    <row r="210" spans="1:11" hidden="1" x14ac:dyDescent="0.25">
      <c r="A210" s="43" t="s">
        <v>282</v>
      </c>
      <c r="B210" s="50" t="s">
        <v>15</v>
      </c>
      <c r="C210" s="50" t="s">
        <v>15</v>
      </c>
      <c r="D210" s="59" t="s">
        <v>12</v>
      </c>
      <c r="E210" s="64"/>
      <c r="F210" s="43">
        <v>3237</v>
      </c>
      <c r="G210" s="43" t="s">
        <v>212</v>
      </c>
    </row>
    <row r="211" spans="1:11" hidden="1" x14ac:dyDescent="0.25">
      <c r="A211" s="43" t="s">
        <v>241</v>
      </c>
      <c r="B211" s="50" t="s">
        <v>15</v>
      </c>
      <c r="C211" s="50" t="s">
        <v>15</v>
      </c>
      <c r="D211" s="59" t="s">
        <v>12</v>
      </c>
      <c r="E211" s="64"/>
      <c r="F211" s="43">
        <v>3237</v>
      </c>
      <c r="G211" s="43" t="s">
        <v>212</v>
      </c>
      <c r="J211" t="s">
        <v>376</v>
      </c>
    </row>
    <row r="212" spans="1:11" x14ac:dyDescent="0.25">
      <c r="A212" s="136" t="s">
        <v>283</v>
      </c>
      <c r="B212" s="137"/>
      <c r="C212" s="137"/>
      <c r="D212" s="137"/>
      <c r="E212" s="79">
        <f>SUM(E138:E211)</f>
        <v>534.84</v>
      </c>
      <c r="F212" s="81"/>
      <c r="G212" s="81"/>
    </row>
    <row r="213" spans="1:11" x14ac:dyDescent="0.25">
      <c r="A213" s="43" t="s">
        <v>284</v>
      </c>
      <c r="B213" s="86">
        <v>82888704837</v>
      </c>
      <c r="C213" s="67" t="s">
        <v>21</v>
      </c>
      <c r="D213" s="59" t="s">
        <v>12</v>
      </c>
      <c r="E213" s="52">
        <v>104.54</v>
      </c>
      <c r="F213" s="43">
        <v>3238</v>
      </c>
      <c r="G213" s="43" t="s">
        <v>285</v>
      </c>
    </row>
    <row r="214" spans="1:11" x14ac:dyDescent="0.25">
      <c r="A214" s="43" t="s">
        <v>286</v>
      </c>
      <c r="B214" s="61">
        <v>91591564577</v>
      </c>
      <c r="C214" s="75" t="s">
        <v>32</v>
      </c>
      <c r="D214" s="59" t="s">
        <v>12</v>
      </c>
      <c r="E214" s="52">
        <v>130.65</v>
      </c>
      <c r="F214" s="43">
        <v>3238</v>
      </c>
      <c r="G214" s="43" t="s">
        <v>285</v>
      </c>
    </row>
    <row r="215" spans="1:11" x14ac:dyDescent="0.25">
      <c r="A215" s="43" t="s">
        <v>287</v>
      </c>
      <c r="B215" s="50" t="s">
        <v>15</v>
      </c>
      <c r="C215" s="75" t="s">
        <v>15</v>
      </c>
      <c r="D215" s="59" t="s">
        <v>12</v>
      </c>
      <c r="E215" s="78">
        <v>18.989999999999998</v>
      </c>
      <c r="F215" s="43">
        <v>3238</v>
      </c>
      <c r="G215" s="43" t="s">
        <v>285</v>
      </c>
      <c r="K215" t="s">
        <v>376</v>
      </c>
    </row>
    <row r="216" spans="1:11" hidden="1" x14ac:dyDescent="0.25">
      <c r="A216" s="55" t="s">
        <v>288</v>
      </c>
      <c r="B216" s="87"/>
      <c r="C216" s="88"/>
      <c r="D216" s="59" t="s">
        <v>12</v>
      </c>
      <c r="E216" s="78"/>
      <c r="F216" s="43">
        <v>3238</v>
      </c>
      <c r="G216" s="43" t="s">
        <v>285</v>
      </c>
    </row>
    <row r="217" spans="1:11" x14ac:dyDescent="0.25">
      <c r="A217" s="136" t="s">
        <v>289</v>
      </c>
      <c r="B217" s="137"/>
      <c r="C217" s="137"/>
      <c r="D217" s="137"/>
      <c r="E217" s="79">
        <f>SUM(E213:E216)</f>
        <v>254.18</v>
      </c>
      <c r="F217" s="81"/>
      <c r="G217" s="81"/>
      <c r="I217" s="128"/>
      <c r="J217" t="s">
        <v>376</v>
      </c>
    </row>
    <row r="218" spans="1:11" hidden="1" x14ac:dyDescent="0.25">
      <c r="A218" s="48" t="s">
        <v>290</v>
      </c>
      <c r="B218" s="61">
        <v>76421785402</v>
      </c>
      <c r="C218" s="50" t="s">
        <v>291</v>
      </c>
      <c r="D218" s="59" t="s">
        <v>12</v>
      </c>
      <c r="E218" s="64"/>
      <c r="F218" s="43">
        <v>3239</v>
      </c>
      <c r="G218" s="89" t="s">
        <v>292</v>
      </c>
      <c r="I218" s="128"/>
    </row>
    <row r="219" spans="1:11" x14ac:dyDescent="0.25">
      <c r="A219" s="48" t="s">
        <v>293</v>
      </c>
      <c r="B219" s="50" t="s">
        <v>15</v>
      </c>
      <c r="C219" s="50" t="s">
        <v>15</v>
      </c>
      <c r="D219" s="59" t="s">
        <v>12</v>
      </c>
      <c r="E219" s="64">
        <v>87.5</v>
      </c>
      <c r="F219" s="43">
        <v>3239</v>
      </c>
      <c r="G219" s="43" t="s">
        <v>294</v>
      </c>
      <c r="I219" s="128"/>
      <c r="J219" t="s">
        <v>376</v>
      </c>
    </row>
    <row r="220" spans="1:11" hidden="1" x14ac:dyDescent="0.25">
      <c r="A220" s="48" t="s">
        <v>295</v>
      </c>
      <c r="B220" s="50" t="s">
        <v>15</v>
      </c>
      <c r="C220" s="50" t="s">
        <v>15</v>
      </c>
      <c r="D220" s="59" t="s">
        <v>12</v>
      </c>
      <c r="E220" s="64"/>
      <c r="F220" s="43">
        <v>3239</v>
      </c>
      <c r="G220" s="43" t="s">
        <v>294</v>
      </c>
      <c r="I220" s="128"/>
    </row>
    <row r="221" spans="1:11" hidden="1" x14ac:dyDescent="0.25">
      <c r="A221" s="43" t="s">
        <v>296</v>
      </c>
      <c r="B221" s="74" t="s">
        <v>297</v>
      </c>
      <c r="C221" s="67" t="s">
        <v>21</v>
      </c>
      <c r="D221" s="59" t="s">
        <v>12</v>
      </c>
      <c r="E221" s="64"/>
      <c r="F221" s="43">
        <v>3239</v>
      </c>
      <c r="G221" s="43" t="s">
        <v>294</v>
      </c>
      <c r="I221" s="128"/>
    </row>
    <row r="222" spans="1:11" hidden="1" x14ac:dyDescent="0.25">
      <c r="A222" s="48" t="s">
        <v>298</v>
      </c>
      <c r="B222" s="49">
        <v>70449711005</v>
      </c>
      <c r="C222" s="50" t="s">
        <v>21</v>
      </c>
      <c r="D222" s="59" t="s">
        <v>12</v>
      </c>
      <c r="E222" s="64"/>
      <c r="F222" s="43">
        <v>3239</v>
      </c>
      <c r="G222" s="43" t="s">
        <v>294</v>
      </c>
      <c r="I222" s="128" t="s">
        <v>376</v>
      </c>
      <c r="J222" t="s">
        <v>376</v>
      </c>
    </row>
    <row r="223" spans="1:11" hidden="1" x14ac:dyDescent="0.25">
      <c r="A223" s="48" t="s">
        <v>299</v>
      </c>
      <c r="B223" s="50" t="s">
        <v>15</v>
      </c>
      <c r="C223" s="50" t="s">
        <v>15</v>
      </c>
      <c r="D223" s="59" t="s">
        <v>12</v>
      </c>
      <c r="E223" s="64"/>
      <c r="F223" s="43">
        <v>3239</v>
      </c>
      <c r="G223" s="43" t="s">
        <v>294</v>
      </c>
      <c r="I223" s="128"/>
    </row>
    <row r="224" spans="1:11" hidden="1" x14ac:dyDescent="0.25">
      <c r="A224" s="48" t="s">
        <v>300</v>
      </c>
      <c r="B224" s="50">
        <v>21532191008</v>
      </c>
      <c r="C224" s="50" t="s">
        <v>21</v>
      </c>
      <c r="D224" s="59" t="s">
        <v>12</v>
      </c>
      <c r="E224" s="64"/>
      <c r="F224" s="43">
        <v>3239</v>
      </c>
      <c r="G224" s="43" t="s">
        <v>294</v>
      </c>
      <c r="I224" s="128" t="s">
        <v>376</v>
      </c>
    </row>
    <row r="225" spans="1:12" hidden="1" x14ac:dyDescent="0.25">
      <c r="A225" s="48" t="s">
        <v>301</v>
      </c>
      <c r="B225" s="50" t="s">
        <v>15</v>
      </c>
      <c r="C225" s="50" t="s">
        <v>15</v>
      </c>
      <c r="D225" s="59" t="s">
        <v>12</v>
      </c>
      <c r="E225" s="64"/>
      <c r="F225" s="43">
        <v>3239</v>
      </c>
      <c r="G225" s="43" t="s">
        <v>294</v>
      </c>
      <c r="I225" s="128" t="s">
        <v>376</v>
      </c>
      <c r="L225" t="s">
        <v>376</v>
      </c>
    </row>
    <row r="226" spans="1:12" hidden="1" x14ac:dyDescent="0.25">
      <c r="A226" s="55" t="s">
        <v>302</v>
      </c>
      <c r="B226" s="50">
        <v>18788131915</v>
      </c>
      <c r="C226" s="50" t="s">
        <v>303</v>
      </c>
      <c r="D226" s="59" t="s">
        <v>12</v>
      </c>
      <c r="E226" s="64"/>
      <c r="F226" s="43">
        <v>3239</v>
      </c>
      <c r="G226" s="43" t="s">
        <v>304</v>
      </c>
      <c r="I226" s="128"/>
      <c r="J226" t="s">
        <v>376</v>
      </c>
    </row>
    <row r="227" spans="1:12" hidden="1" x14ac:dyDescent="0.25">
      <c r="A227" s="55" t="s">
        <v>305</v>
      </c>
      <c r="B227" s="50">
        <v>88174299920</v>
      </c>
      <c r="C227" s="50" t="s">
        <v>133</v>
      </c>
      <c r="D227" s="59" t="s">
        <v>12</v>
      </c>
      <c r="E227" s="64"/>
      <c r="F227" s="43">
        <v>3239</v>
      </c>
      <c r="G227" s="43" t="s">
        <v>294</v>
      </c>
      <c r="I227" s="128"/>
    </row>
    <row r="228" spans="1:12" hidden="1" x14ac:dyDescent="0.25">
      <c r="A228" s="55" t="s">
        <v>306</v>
      </c>
      <c r="B228" s="50">
        <v>53107915745</v>
      </c>
      <c r="C228" s="50" t="s">
        <v>24</v>
      </c>
      <c r="D228" s="59" t="s">
        <v>12</v>
      </c>
      <c r="E228" s="64"/>
      <c r="F228" s="43">
        <v>3239</v>
      </c>
      <c r="G228" s="43" t="s">
        <v>304</v>
      </c>
      <c r="I228" s="128" t="s">
        <v>376</v>
      </c>
      <c r="L228" t="s">
        <v>376</v>
      </c>
    </row>
    <row r="229" spans="1:12" hidden="1" x14ac:dyDescent="0.25">
      <c r="A229" s="55" t="s">
        <v>307</v>
      </c>
      <c r="B229" s="50" t="s">
        <v>15</v>
      </c>
      <c r="C229" s="50" t="s">
        <v>27</v>
      </c>
      <c r="D229" s="59" t="s">
        <v>12</v>
      </c>
      <c r="E229" s="64"/>
      <c r="F229" s="43">
        <v>3239</v>
      </c>
      <c r="G229" s="43" t="s">
        <v>304</v>
      </c>
      <c r="I229" s="128" t="s">
        <v>376</v>
      </c>
    </row>
    <row r="230" spans="1:12" hidden="1" x14ac:dyDescent="0.25">
      <c r="A230" s="55" t="s">
        <v>308</v>
      </c>
      <c r="B230" s="50">
        <v>33223934950</v>
      </c>
      <c r="C230" s="50" t="s">
        <v>21</v>
      </c>
      <c r="D230" s="59" t="s">
        <v>12</v>
      </c>
      <c r="E230" s="64"/>
      <c r="F230" s="43">
        <v>3239</v>
      </c>
      <c r="G230" s="89" t="s">
        <v>292</v>
      </c>
      <c r="I230" s="128"/>
      <c r="K230" t="s">
        <v>376</v>
      </c>
    </row>
    <row r="231" spans="1:12" x14ac:dyDescent="0.25">
      <c r="A231" s="55" t="s">
        <v>309</v>
      </c>
      <c r="B231" s="50" t="s">
        <v>15</v>
      </c>
      <c r="C231" s="50" t="s">
        <v>15</v>
      </c>
      <c r="D231" s="59" t="s">
        <v>12</v>
      </c>
      <c r="E231" s="64">
        <v>935</v>
      </c>
      <c r="F231" s="43">
        <v>3239</v>
      </c>
      <c r="G231" s="43" t="s">
        <v>294</v>
      </c>
      <c r="I231" s="128"/>
    </row>
    <row r="232" spans="1:12" hidden="1" x14ac:dyDescent="0.25">
      <c r="A232" s="55" t="s">
        <v>310</v>
      </c>
      <c r="B232" s="50">
        <v>32070048891</v>
      </c>
      <c r="C232" s="50" t="s">
        <v>21</v>
      </c>
      <c r="D232" s="59" t="s">
        <v>12</v>
      </c>
      <c r="E232" s="64"/>
      <c r="F232" s="43">
        <v>3239</v>
      </c>
      <c r="G232" s="43" t="s">
        <v>304</v>
      </c>
      <c r="I232" s="128"/>
    </row>
    <row r="233" spans="1:12" hidden="1" x14ac:dyDescent="0.25">
      <c r="A233" s="55" t="s">
        <v>311</v>
      </c>
      <c r="B233" s="50" t="s">
        <v>15</v>
      </c>
      <c r="C233" s="50" t="s">
        <v>15</v>
      </c>
      <c r="D233" s="59" t="s">
        <v>12</v>
      </c>
      <c r="E233" s="64"/>
      <c r="F233" s="43">
        <v>3239</v>
      </c>
      <c r="G233" s="43" t="s">
        <v>304</v>
      </c>
      <c r="I233" s="128"/>
    </row>
    <row r="234" spans="1:12" x14ac:dyDescent="0.25">
      <c r="A234" s="136" t="s">
        <v>312</v>
      </c>
      <c r="B234" s="137"/>
      <c r="C234" s="137"/>
      <c r="D234" s="137"/>
      <c r="E234" s="79">
        <f>SUM(E218:E233)</f>
        <v>1022.5</v>
      </c>
      <c r="F234" s="81"/>
      <c r="G234" s="81"/>
    </row>
    <row r="235" spans="1:12" x14ac:dyDescent="0.25">
      <c r="A235" s="144" t="s">
        <v>313</v>
      </c>
      <c r="B235" s="144"/>
      <c r="C235" s="144"/>
      <c r="D235" s="90"/>
      <c r="E235" s="91">
        <f>+E217+E212+E135+E131+E122+E110+E234+E117+E137</f>
        <v>8477.59</v>
      </c>
      <c r="F235" s="142"/>
      <c r="G235" s="143"/>
    </row>
    <row r="236" spans="1:12" hidden="1" x14ac:dyDescent="0.25">
      <c r="A236" s="61" t="s">
        <v>314</v>
      </c>
      <c r="B236" s="49">
        <v>22809411811</v>
      </c>
      <c r="C236" s="50" t="s">
        <v>21</v>
      </c>
      <c r="D236" s="59" t="s">
        <v>12</v>
      </c>
      <c r="E236" s="78"/>
      <c r="F236" s="49">
        <v>3241</v>
      </c>
      <c r="G236" s="53" t="s">
        <v>315</v>
      </c>
    </row>
    <row r="237" spans="1:12" hidden="1" x14ac:dyDescent="0.25">
      <c r="A237" s="61" t="s">
        <v>316</v>
      </c>
      <c r="B237" s="49">
        <v>45547576946</v>
      </c>
      <c r="C237" s="50" t="s">
        <v>32</v>
      </c>
      <c r="D237" s="59" t="s">
        <v>12</v>
      </c>
      <c r="E237" s="78"/>
      <c r="F237" s="49">
        <v>3241</v>
      </c>
      <c r="G237" s="53" t="s">
        <v>315</v>
      </c>
      <c r="L237" t="s">
        <v>376</v>
      </c>
    </row>
    <row r="238" spans="1:12" hidden="1" x14ac:dyDescent="0.25">
      <c r="A238" s="61" t="s">
        <v>317</v>
      </c>
      <c r="B238" s="60" t="s">
        <v>318</v>
      </c>
      <c r="C238" s="50" t="s">
        <v>21</v>
      </c>
      <c r="D238" s="59" t="s">
        <v>12</v>
      </c>
      <c r="E238" s="78"/>
      <c r="F238" s="49">
        <v>3241</v>
      </c>
      <c r="G238" s="53" t="s">
        <v>315</v>
      </c>
      <c r="I238" t="s">
        <v>376</v>
      </c>
    </row>
    <row r="239" spans="1:12" hidden="1" x14ac:dyDescent="0.25">
      <c r="A239" s="61" t="s">
        <v>319</v>
      </c>
      <c r="B239" s="50" t="s">
        <v>15</v>
      </c>
      <c r="C239" s="50" t="s">
        <v>15</v>
      </c>
      <c r="D239" s="59" t="s">
        <v>12</v>
      </c>
      <c r="E239" s="78"/>
      <c r="F239" s="49">
        <v>3241</v>
      </c>
      <c r="G239" s="53" t="s">
        <v>315</v>
      </c>
      <c r="I239" t="s">
        <v>376</v>
      </c>
      <c r="J239" t="s">
        <v>376</v>
      </c>
    </row>
    <row r="240" spans="1:12" hidden="1" x14ac:dyDescent="0.25">
      <c r="A240" s="92" t="s">
        <v>320</v>
      </c>
      <c r="B240" s="50" t="s">
        <v>15</v>
      </c>
      <c r="C240" s="50" t="s">
        <v>15</v>
      </c>
      <c r="D240" s="59" t="s">
        <v>12</v>
      </c>
      <c r="E240" s="78"/>
      <c r="F240" s="49">
        <v>3241</v>
      </c>
      <c r="G240" s="53" t="s">
        <v>315</v>
      </c>
      <c r="I240" t="s">
        <v>376</v>
      </c>
    </row>
    <row r="241" spans="1:11" hidden="1" x14ac:dyDescent="0.25">
      <c r="A241" s="92" t="s">
        <v>321</v>
      </c>
      <c r="B241" s="49">
        <v>74813107067</v>
      </c>
      <c r="C241" s="50" t="s">
        <v>21</v>
      </c>
      <c r="D241" s="59" t="s">
        <v>12</v>
      </c>
      <c r="E241" s="78"/>
      <c r="F241" s="49">
        <v>3241</v>
      </c>
      <c r="G241" s="53" t="s">
        <v>315</v>
      </c>
    </row>
    <row r="242" spans="1:11" hidden="1" x14ac:dyDescent="0.25">
      <c r="A242" s="92" t="s">
        <v>322</v>
      </c>
      <c r="B242" s="50" t="s">
        <v>15</v>
      </c>
      <c r="C242" s="50" t="s">
        <v>15</v>
      </c>
      <c r="D242" s="59" t="s">
        <v>12</v>
      </c>
      <c r="E242" s="78"/>
      <c r="F242" s="49">
        <v>3241</v>
      </c>
      <c r="G242" s="53" t="s">
        <v>323</v>
      </c>
    </row>
    <row r="243" spans="1:11" hidden="1" x14ac:dyDescent="0.25">
      <c r="A243" s="92" t="s">
        <v>257</v>
      </c>
      <c r="B243" s="50" t="s">
        <v>15</v>
      </c>
      <c r="C243" s="50" t="s">
        <v>15</v>
      </c>
      <c r="D243" s="59" t="s">
        <v>12</v>
      </c>
      <c r="E243" s="78"/>
      <c r="F243" s="49">
        <v>3241</v>
      </c>
      <c r="G243" s="53" t="s">
        <v>323</v>
      </c>
    </row>
    <row r="244" spans="1:11" ht="14.25" hidden="1" customHeight="1" x14ac:dyDescent="0.25">
      <c r="A244" s="92" t="s">
        <v>324</v>
      </c>
      <c r="B244" s="50" t="s">
        <v>15</v>
      </c>
      <c r="C244" s="50" t="s">
        <v>15</v>
      </c>
      <c r="D244" s="59" t="s">
        <v>12</v>
      </c>
      <c r="E244" s="78"/>
      <c r="F244" s="49">
        <v>3241</v>
      </c>
      <c r="G244" s="53" t="s">
        <v>323</v>
      </c>
    </row>
    <row r="245" spans="1:11" ht="14.25" hidden="1" customHeight="1" x14ac:dyDescent="0.25">
      <c r="A245" s="92" t="s">
        <v>325</v>
      </c>
      <c r="B245" s="50" t="s">
        <v>15</v>
      </c>
      <c r="C245" s="50" t="s">
        <v>15</v>
      </c>
      <c r="D245" s="59" t="s">
        <v>12</v>
      </c>
      <c r="E245" s="78"/>
      <c r="F245" s="49">
        <v>3241</v>
      </c>
      <c r="G245" s="53" t="s">
        <v>323</v>
      </c>
    </row>
    <row r="246" spans="1:11" hidden="1" x14ac:dyDescent="0.25">
      <c r="A246" s="92" t="s">
        <v>326</v>
      </c>
      <c r="B246" s="50"/>
      <c r="C246" s="50"/>
      <c r="D246" s="59" t="s">
        <v>12</v>
      </c>
      <c r="E246" s="78"/>
      <c r="F246" s="49">
        <v>3241</v>
      </c>
      <c r="G246" s="53" t="s">
        <v>323</v>
      </c>
    </row>
    <row r="247" spans="1:11" hidden="1" x14ac:dyDescent="0.25">
      <c r="A247" s="92" t="s">
        <v>327</v>
      </c>
      <c r="B247" s="50" t="s">
        <v>15</v>
      </c>
      <c r="C247" s="50" t="s">
        <v>15</v>
      </c>
      <c r="D247" s="59" t="s">
        <v>12</v>
      </c>
      <c r="E247" s="78"/>
      <c r="F247" s="49">
        <v>3241</v>
      </c>
      <c r="G247" s="53" t="s">
        <v>323</v>
      </c>
    </row>
    <row r="248" spans="1:11" hidden="1" x14ac:dyDescent="0.25">
      <c r="A248" s="92" t="s">
        <v>261</v>
      </c>
      <c r="B248" s="93" t="s">
        <v>15</v>
      </c>
      <c r="C248" s="50" t="s">
        <v>15</v>
      </c>
      <c r="D248" s="59" t="s">
        <v>12</v>
      </c>
      <c r="E248" s="78"/>
      <c r="F248" s="49">
        <v>3241</v>
      </c>
      <c r="G248" s="53" t="s">
        <v>315</v>
      </c>
    </row>
    <row r="249" spans="1:11" hidden="1" x14ac:dyDescent="0.25">
      <c r="A249" s="92" t="s">
        <v>328</v>
      </c>
      <c r="B249" s="63" t="s">
        <v>329</v>
      </c>
      <c r="C249" s="50" t="s">
        <v>21</v>
      </c>
      <c r="D249" s="59" t="s">
        <v>12</v>
      </c>
      <c r="E249" s="78"/>
      <c r="F249" s="49">
        <v>3241</v>
      </c>
      <c r="G249" s="53" t="s">
        <v>315</v>
      </c>
      <c r="I249" t="s">
        <v>376</v>
      </c>
      <c r="J249" t="s">
        <v>376</v>
      </c>
    </row>
    <row r="250" spans="1:11" s="128" customFormat="1" hidden="1" x14ac:dyDescent="0.25">
      <c r="A250" s="92" t="s">
        <v>330</v>
      </c>
      <c r="B250" s="63" t="s">
        <v>331</v>
      </c>
      <c r="C250" s="50" t="s">
        <v>21</v>
      </c>
      <c r="D250" s="62" t="s">
        <v>12</v>
      </c>
      <c r="E250" s="78"/>
      <c r="F250" s="49">
        <v>3241</v>
      </c>
      <c r="G250" s="53" t="s">
        <v>315</v>
      </c>
      <c r="H250" s="128" t="s">
        <v>376</v>
      </c>
    </row>
    <row r="251" spans="1:11" hidden="1" x14ac:dyDescent="0.25">
      <c r="A251" s="48" t="s">
        <v>112</v>
      </c>
      <c r="B251" s="50" t="s">
        <v>15</v>
      </c>
      <c r="C251" s="58" t="s">
        <v>15</v>
      </c>
      <c r="D251" s="61" t="s">
        <v>12</v>
      </c>
      <c r="E251" s="52"/>
      <c r="F251" s="49">
        <v>3241</v>
      </c>
      <c r="G251" s="53" t="s">
        <v>315</v>
      </c>
      <c r="H251" s="128"/>
      <c r="I251" s="128" t="s">
        <v>376</v>
      </c>
      <c r="J251" t="s">
        <v>376</v>
      </c>
    </row>
    <row r="252" spans="1:11" hidden="1" x14ac:dyDescent="0.25">
      <c r="A252" s="92" t="s">
        <v>332</v>
      </c>
      <c r="B252" s="50" t="s">
        <v>15</v>
      </c>
      <c r="C252" s="94" t="s">
        <v>15</v>
      </c>
      <c r="D252" s="61" t="s">
        <v>12</v>
      </c>
      <c r="E252" s="52"/>
      <c r="F252" s="49">
        <v>3241</v>
      </c>
      <c r="G252" s="53" t="s">
        <v>315</v>
      </c>
      <c r="H252" s="128"/>
      <c r="I252" s="128"/>
      <c r="J252" t="s">
        <v>376</v>
      </c>
    </row>
    <row r="253" spans="1:11" hidden="1" x14ac:dyDescent="0.25">
      <c r="A253" s="92" t="s">
        <v>333</v>
      </c>
      <c r="B253" s="50" t="s">
        <v>15</v>
      </c>
      <c r="C253" s="94" t="s">
        <v>15</v>
      </c>
      <c r="D253" s="61" t="s">
        <v>12</v>
      </c>
      <c r="E253" s="52"/>
      <c r="F253" s="49">
        <v>3241</v>
      </c>
      <c r="G253" s="53" t="s">
        <v>315</v>
      </c>
      <c r="H253" s="128"/>
      <c r="I253" s="128"/>
      <c r="K253" t="s">
        <v>376</v>
      </c>
    </row>
    <row r="254" spans="1:11" s="128" customFormat="1" ht="15.75" hidden="1" x14ac:dyDescent="0.25">
      <c r="A254" s="95" t="s">
        <v>334</v>
      </c>
      <c r="B254" s="31">
        <v>24640993045</v>
      </c>
      <c r="C254" s="96" t="s">
        <v>32</v>
      </c>
      <c r="D254" s="75" t="s">
        <v>12</v>
      </c>
      <c r="E254" s="97"/>
      <c r="F254" s="49">
        <v>3241</v>
      </c>
      <c r="G254" s="53" t="s">
        <v>335</v>
      </c>
      <c r="J254" s="128" t="s">
        <v>376</v>
      </c>
    </row>
    <row r="255" spans="1:11" hidden="1" x14ac:dyDescent="0.25">
      <c r="A255" s="148" t="s">
        <v>336</v>
      </c>
      <c r="B255" s="149"/>
      <c r="C255" s="149"/>
      <c r="D255" s="150"/>
      <c r="E255" s="98">
        <f>SUM(E236:E254)</f>
        <v>0</v>
      </c>
      <c r="F255" s="99"/>
      <c r="G255" s="100"/>
      <c r="K255" t="s">
        <v>376</v>
      </c>
    </row>
    <row r="256" spans="1:11" hidden="1" x14ac:dyDescent="0.25">
      <c r="A256" s="55" t="s">
        <v>337</v>
      </c>
      <c r="B256" s="50" t="s">
        <v>32</v>
      </c>
      <c r="C256" s="50">
        <v>97475640707</v>
      </c>
      <c r="D256" s="59" t="s">
        <v>12</v>
      </c>
      <c r="E256" s="64"/>
      <c r="F256" s="43">
        <v>3294</v>
      </c>
      <c r="G256" s="89" t="s">
        <v>338</v>
      </c>
    </row>
    <row r="257" spans="1:10" hidden="1" x14ac:dyDescent="0.25">
      <c r="A257" s="55" t="s">
        <v>339</v>
      </c>
      <c r="B257" s="50" t="s">
        <v>15</v>
      </c>
      <c r="C257" s="50" t="s">
        <v>15</v>
      </c>
      <c r="D257" s="59" t="s">
        <v>12</v>
      </c>
      <c r="E257" s="64"/>
      <c r="F257" s="43">
        <v>3299</v>
      </c>
      <c r="G257" s="89" t="s">
        <v>340</v>
      </c>
    </row>
    <row r="258" spans="1:10" hidden="1" x14ac:dyDescent="0.25">
      <c r="A258" s="55" t="s">
        <v>125</v>
      </c>
      <c r="B258" s="50">
        <v>25975412650</v>
      </c>
      <c r="C258" s="50" t="s">
        <v>21</v>
      </c>
      <c r="D258" s="59" t="s">
        <v>12</v>
      </c>
      <c r="E258" s="64"/>
      <c r="F258" s="43">
        <v>3293</v>
      </c>
      <c r="G258" s="89" t="s">
        <v>100</v>
      </c>
    </row>
    <row r="259" spans="1:10" hidden="1" x14ac:dyDescent="0.25">
      <c r="A259" s="55" t="s">
        <v>341</v>
      </c>
      <c r="B259" s="49">
        <v>88148846119</v>
      </c>
      <c r="C259" s="50" t="s">
        <v>133</v>
      </c>
      <c r="D259" s="59" t="s">
        <v>12</v>
      </c>
      <c r="E259" s="64"/>
      <c r="F259" s="43">
        <v>3293</v>
      </c>
      <c r="G259" s="89" t="s">
        <v>100</v>
      </c>
    </row>
    <row r="260" spans="1:10" x14ac:dyDescent="0.25">
      <c r="A260" s="55" t="s">
        <v>342</v>
      </c>
      <c r="B260" s="50" t="s">
        <v>15</v>
      </c>
      <c r="C260" s="50" t="s">
        <v>15</v>
      </c>
      <c r="D260" s="59" t="s">
        <v>12</v>
      </c>
      <c r="E260" s="64">
        <v>13.9</v>
      </c>
      <c r="F260" s="43">
        <v>3299</v>
      </c>
      <c r="G260" s="89" t="s">
        <v>343</v>
      </c>
    </row>
    <row r="261" spans="1:10" hidden="1" x14ac:dyDescent="0.25">
      <c r="A261" s="55" t="s">
        <v>344</v>
      </c>
      <c r="B261" s="50" t="s">
        <v>15</v>
      </c>
      <c r="C261" s="50" t="s">
        <v>15</v>
      </c>
      <c r="D261" s="59" t="s">
        <v>12</v>
      </c>
      <c r="E261" s="64"/>
      <c r="F261" s="43">
        <v>3299</v>
      </c>
      <c r="G261" s="89" t="s">
        <v>340</v>
      </c>
    </row>
    <row r="262" spans="1:10" hidden="1" x14ac:dyDescent="0.25">
      <c r="A262" s="55" t="s">
        <v>345</v>
      </c>
      <c r="B262" s="50">
        <v>35217491823</v>
      </c>
      <c r="C262" s="50" t="s">
        <v>21</v>
      </c>
      <c r="D262" s="59" t="s">
        <v>12</v>
      </c>
      <c r="E262" s="64"/>
      <c r="F262" s="43">
        <v>3299</v>
      </c>
      <c r="G262" s="43" t="s">
        <v>304</v>
      </c>
    </row>
    <row r="263" spans="1:10" hidden="1" x14ac:dyDescent="0.25">
      <c r="A263" s="55" t="s">
        <v>346</v>
      </c>
      <c r="B263" s="50" t="s">
        <v>15</v>
      </c>
      <c r="C263" s="50" t="s">
        <v>15</v>
      </c>
      <c r="D263" s="59" t="s">
        <v>12</v>
      </c>
      <c r="E263" s="64"/>
      <c r="F263" s="43">
        <v>3299</v>
      </c>
      <c r="G263" s="43" t="s">
        <v>340</v>
      </c>
      <c r="I263" t="s">
        <v>376</v>
      </c>
    </row>
    <row r="264" spans="1:10" hidden="1" x14ac:dyDescent="0.25">
      <c r="A264" s="55" t="s">
        <v>347</v>
      </c>
      <c r="B264" s="50">
        <v>61560026399</v>
      </c>
      <c r="C264" s="50" t="s">
        <v>120</v>
      </c>
      <c r="D264" s="59" t="s">
        <v>12</v>
      </c>
      <c r="E264" s="64"/>
      <c r="F264" s="43">
        <v>3299</v>
      </c>
      <c r="G264" s="43" t="s">
        <v>340</v>
      </c>
    </row>
    <row r="265" spans="1:10" hidden="1" x14ac:dyDescent="0.25">
      <c r="A265" s="55" t="s">
        <v>302</v>
      </c>
      <c r="B265" s="50">
        <v>18788131915</v>
      </c>
      <c r="C265" s="50" t="s">
        <v>303</v>
      </c>
      <c r="D265" s="59" t="s">
        <v>12</v>
      </c>
      <c r="E265" s="64"/>
      <c r="F265" s="43">
        <v>3299</v>
      </c>
      <c r="G265" s="43" t="s">
        <v>340</v>
      </c>
      <c r="J265" t="s">
        <v>376</v>
      </c>
    </row>
    <row r="266" spans="1:10" hidden="1" x14ac:dyDescent="0.25">
      <c r="A266" s="55" t="s">
        <v>348</v>
      </c>
      <c r="B266" s="50"/>
      <c r="C266" s="50" t="s">
        <v>349</v>
      </c>
      <c r="D266" s="59" t="s">
        <v>12</v>
      </c>
      <c r="E266" s="64"/>
      <c r="F266" s="43">
        <v>3293</v>
      </c>
      <c r="G266" s="89" t="s">
        <v>100</v>
      </c>
    </row>
    <row r="267" spans="1:10" hidden="1" x14ac:dyDescent="0.25">
      <c r="A267" s="55" t="s">
        <v>350</v>
      </c>
      <c r="B267" s="50">
        <v>52577724077</v>
      </c>
      <c r="C267" s="50" t="s">
        <v>21</v>
      </c>
      <c r="D267" s="59" t="s">
        <v>12</v>
      </c>
      <c r="E267" s="64"/>
      <c r="F267" s="43">
        <v>3299</v>
      </c>
      <c r="G267" s="43" t="s">
        <v>304</v>
      </c>
      <c r="I267" t="s">
        <v>376</v>
      </c>
    </row>
    <row r="268" spans="1:10" hidden="1" x14ac:dyDescent="0.25">
      <c r="A268" s="55" t="s">
        <v>351</v>
      </c>
      <c r="B268" s="50"/>
      <c r="C268" s="50" t="s">
        <v>352</v>
      </c>
      <c r="D268" s="59" t="s">
        <v>12</v>
      </c>
      <c r="E268" s="64"/>
      <c r="F268" s="43">
        <v>3293</v>
      </c>
      <c r="G268" s="89" t="s">
        <v>100</v>
      </c>
    </row>
    <row r="269" spans="1:10" hidden="1" x14ac:dyDescent="0.25">
      <c r="A269" s="55" t="s">
        <v>353</v>
      </c>
      <c r="B269" s="50">
        <v>69204356406</v>
      </c>
      <c r="C269" s="50" t="s">
        <v>21</v>
      </c>
      <c r="D269" s="59" t="s">
        <v>12</v>
      </c>
      <c r="E269" s="64"/>
      <c r="F269" s="43">
        <v>3299</v>
      </c>
      <c r="G269" s="43" t="s">
        <v>304</v>
      </c>
    </row>
    <row r="270" spans="1:10" s="128" customFormat="1" ht="14.25" hidden="1" customHeight="1" x14ac:dyDescent="0.25">
      <c r="A270" s="55" t="s">
        <v>354</v>
      </c>
      <c r="B270" s="49">
        <v>94989605030</v>
      </c>
      <c r="C270" s="50" t="s">
        <v>32</v>
      </c>
      <c r="D270" s="62" t="s">
        <v>12</v>
      </c>
      <c r="E270" s="64"/>
      <c r="F270" s="43">
        <v>3293</v>
      </c>
      <c r="G270" s="89" t="s">
        <v>100</v>
      </c>
    </row>
    <row r="271" spans="1:10" s="128" customFormat="1" ht="14.25" hidden="1" customHeight="1" x14ac:dyDescent="0.25">
      <c r="A271" s="55" t="s">
        <v>355</v>
      </c>
      <c r="B271" s="50" t="s">
        <v>15</v>
      </c>
      <c r="C271" s="50" t="s">
        <v>15</v>
      </c>
      <c r="D271" s="62" t="s">
        <v>12</v>
      </c>
      <c r="E271" s="64"/>
      <c r="F271" s="43">
        <v>3299</v>
      </c>
      <c r="G271" s="43" t="s">
        <v>304</v>
      </c>
    </row>
    <row r="272" spans="1:10" s="128" customFormat="1" ht="14.25" hidden="1" customHeight="1" x14ac:dyDescent="0.25">
      <c r="A272" s="55" t="s">
        <v>356</v>
      </c>
      <c r="B272" s="50">
        <v>62147809789</v>
      </c>
      <c r="C272" s="50" t="s">
        <v>21</v>
      </c>
      <c r="D272" s="62" t="s">
        <v>12</v>
      </c>
      <c r="E272" s="64"/>
      <c r="F272" s="43">
        <v>3299</v>
      </c>
      <c r="G272" s="43" t="s">
        <v>304</v>
      </c>
      <c r="J272" s="128" t="s">
        <v>376</v>
      </c>
    </row>
    <row r="273" spans="1:12" s="128" customFormat="1" ht="14.25" hidden="1" customHeight="1" x14ac:dyDescent="0.25">
      <c r="A273" s="55" t="s">
        <v>357</v>
      </c>
      <c r="B273" s="50">
        <v>31512675569</v>
      </c>
      <c r="C273" s="50" t="s">
        <v>32</v>
      </c>
      <c r="D273" s="62" t="s">
        <v>12</v>
      </c>
      <c r="E273" s="64"/>
      <c r="F273" s="43">
        <v>3299</v>
      </c>
      <c r="G273" s="43" t="s">
        <v>340</v>
      </c>
    </row>
    <row r="274" spans="1:12" hidden="1" x14ac:dyDescent="0.25">
      <c r="A274" s="55" t="s">
        <v>358</v>
      </c>
      <c r="B274" s="50" t="s">
        <v>15</v>
      </c>
      <c r="C274" s="50" t="s">
        <v>15</v>
      </c>
      <c r="D274" s="59" t="s">
        <v>12</v>
      </c>
      <c r="E274" s="64"/>
      <c r="F274" s="43">
        <v>3299</v>
      </c>
      <c r="G274" s="43" t="s">
        <v>340</v>
      </c>
    </row>
    <row r="275" spans="1:12" hidden="1" x14ac:dyDescent="0.25">
      <c r="A275" s="55" t="s">
        <v>359</v>
      </c>
      <c r="B275" s="50" t="s">
        <v>15</v>
      </c>
      <c r="C275" s="50" t="s">
        <v>15</v>
      </c>
      <c r="D275" s="59" t="s">
        <v>12</v>
      </c>
      <c r="E275" s="64"/>
      <c r="F275" s="43">
        <v>3299</v>
      </c>
      <c r="G275" s="43" t="s">
        <v>340</v>
      </c>
    </row>
    <row r="276" spans="1:12" x14ac:dyDescent="0.25">
      <c r="A276" s="55" t="s">
        <v>360</v>
      </c>
      <c r="B276" s="50"/>
      <c r="C276" s="50" t="s">
        <v>21</v>
      </c>
      <c r="D276" s="59" t="s">
        <v>12</v>
      </c>
      <c r="E276" s="64">
        <v>116.2</v>
      </c>
      <c r="F276" s="43">
        <v>3292</v>
      </c>
      <c r="G276" s="89" t="s">
        <v>361</v>
      </c>
    </row>
    <row r="277" spans="1:12" hidden="1" x14ac:dyDescent="0.25">
      <c r="A277" s="55" t="s">
        <v>362</v>
      </c>
      <c r="B277" s="49">
        <v>28406115764</v>
      </c>
      <c r="C277" s="50" t="s">
        <v>32</v>
      </c>
      <c r="D277" s="59" t="s">
        <v>12</v>
      </c>
      <c r="E277" s="64"/>
      <c r="F277" s="43">
        <v>3292</v>
      </c>
      <c r="G277" s="89" t="s">
        <v>361</v>
      </c>
    </row>
    <row r="278" spans="1:12" x14ac:dyDescent="0.25">
      <c r="A278" s="55" t="s">
        <v>363</v>
      </c>
      <c r="B278" s="49"/>
      <c r="C278" s="50" t="s">
        <v>21</v>
      </c>
      <c r="D278" s="59" t="s">
        <v>12</v>
      </c>
      <c r="E278" s="64">
        <v>49.29</v>
      </c>
      <c r="F278" s="43">
        <v>3299</v>
      </c>
      <c r="G278" s="89" t="s">
        <v>364</v>
      </c>
    </row>
    <row r="279" spans="1:12" hidden="1" x14ac:dyDescent="0.25">
      <c r="A279" s="55" t="s">
        <v>123</v>
      </c>
      <c r="B279" s="50">
        <v>29955634590</v>
      </c>
      <c r="C279" s="50" t="s">
        <v>32</v>
      </c>
      <c r="D279" s="59" t="s">
        <v>12</v>
      </c>
      <c r="E279" s="64"/>
      <c r="F279" s="43">
        <v>3293</v>
      </c>
      <c r="G279" s="89" t="s">
        <v>100</v>
      </c>
    </row>
    <row r="280" spans="1:12" x14ac:dyDescent="0.25">
      <c r="A280" s="151" t="s">
        <v>365</v>
      </c>
      <c r="B280" s="151"/>
      <c r="C280" s="151"/>
      <c r="D280" s="101"/>
      <c r="E280" s="102">
        <f>SUM(E256:E279)</f>
        <v>179.39</v>
      </c>
      <c r="F280" s="151"/>
      <c r="G280" s="151"/>
    </row>
    <row r="281" spans="1:12" s="128" customFormat="1" x14ac:dyDescent="0.25">
      <c r="A281" s="43" t="s">
        <v>366</v>
      </c>
      <c r="B281" s="103">
        <v>52508873833</v>
      </c>
      <c r="C281" s="104" t="s">
        <v>367</v>
      </c>
      <c r="D281" s="62" t="s">
        <v>12</v>
      </c>
      <c r="E281" s="105">
        <v>54.29</v>
      </c>
      <c r="F281" s="43">
        <v>3431</v>
      </c>
      <c r="G281" s="43" t="s">
        <v>368</v>
      </c>
      <c r="K281" s="128" t="s">
        <v>376</v>
      </c>
    </row>
    <row r="282" spans="1:12" x14ac:dyDescent="0.25">
      <c r="A282" s="136" t="s">
        <v>369</v>
      </c>
      <c r="B282" s="137"/>
      <c r="C282" s="137"/>
      <c r="D282" s="106"/>
      <c r="E282" s="79">
        <f>SUM(E281:E281)</f>
        <v>54.29</v>
      </c>
      <c r="F282" s="136"/>
      <c r="G282" s="138"/>
      <c r="L282" t="s">
        <v>376</v>
      </c>
    </row>
    <row r="283" spans="1:12" hidden="1" x14ac:dyDescent="0.25">
      <c r="A283" s="61" t="s">
        <v>370</v>
      </c>
      <c r="B283" s="50">
        <v>84698789700</v>
      </c>
      <c r="C283" s="50" t="s">
        <v>32</v>
      </c>
      <c r="D283" s="62" t="s">
        <v>12</v>
      </c>
      <c r="E283" s="84"/>
      <c r="F283" s="26">
        <v>328129</v>
      </c>
      <c r="G283" s="21" t="s">
        <v>371</v>
      </c>
    </row>
    <row r="284" spans="1:12" hidden="1" x14ac:dyDescent="0.25">
      <c r="A284" s="21" t="s">
        <v>58</v>
      </c>
      <c r="B284" s="32" t="s">
        <v>59</v>
      </c>
      <c r="C284" s="30" t="s">
        <v>21</v>
      </c>
      <c r="D284" s="28" t="s">
        <v>12</v>
      </c>
      <c r="E284" s="38"/>
      <c r="F284" s="26">
        <v>328129</v>
      </c>
      <c r="G284" s="21" t="s">
        <v>371</v>
      </c>
    </row>
    <row r="285" spans="1:12" hidden="1" x14ac:dyDescent="0.25">
      <c r="A285" s="136" t="s">
        <v>372</v>
      </c>
      <c r="B285" s="137"/>
      <c r="C285" s="137"/>
      <c r="D285" s="137"/>
      <c r="E285" s="79">
        <f>SUM(E283:E284)</f>
        <v>0</v>
      </c>
      <c r="F285" s="136"/>
      <c r="G285" s="138"/>
    </row>
    <row r="286" spans="1:12" hidden="1" x14ac:dyDescent="0.25">
      <c r="A286" s="107"/>
      <c r="B286" s="107"/>
      <c r="C286" s="107"/>
      <c r="D286" s="108"/>
      <c r="E286" s="109"/>
      <c r="F286" s="108"/>
      <c r="G286" s="108"/>
    </row>
    <row r="287" spans="1:12" x14ac:dyDescent="0.25">
      <c r="A287" s="152" t="s">
        <v>373</v>
      </c>
      <c r="B287" s="152"/>
      <c r="C287" s="152"/>
      <c r="D287" s="110"/>
      <c r="E287" s="111">
        <f>E235+E280+E103+E282+E255+E34+E285</f>
        <v>13945.86</v>
      </c>
      <c r="F287" s="112"/>
      <c r="G287" s="112"/>
    </row>
    <row r="288" spans="1:12" x14ac:dyDescent="0.25">
      <c r="A288" t="s">
        <v>374</v>
      </c>
      <c r="B288" s="1"/>
      <c r="C288" s="113"/>
      <c r="D288" s="114"/>
    </row>
    <row r="289" spans="1:9" x14ac:dyDescent="0.25">
      <c r="A289" t="s">
        <v>375</v>
      </c>
      <c r="B289" s="1"/>
      <c r="C289" s="113"/>
      <c r="D289" s="114"/>
      <c r="G289" t="s">
        <v>376</v>
      </c>
    </row>
    <row r="290" spans="1:9" x14ac:dyDescent="0.25">
      <c r="A290" t="s">
        <v>377</v>
      </c>
      <c r="B290" s="1"/>
      <c r="C290" s="113"/>
      <c r="D290" s="114"/>
    </row>
    <row r="291" spans="1:9" x14ac:dyDescent="0.25">
      <c r="B291" s="1"/>
      <c r="C291" s="113"/>
      <c r="D291" s="114"/>
      <c r="I291" t="s">
        <v>376</v>
      </c>
    </row>
    <row r="292" spans="1:9" x14ac:dyDescent="0.25">
      <c r="A292" s="153" t="s">
        <v>378</v>
      </c>
      <c r="B292" s="153"/>
      <c r="C292" s="153"/>
      <c r="D292" s="153"/>
      <c r="E292" s="153"/>
    </row>
    <row r="293" spans="1:9" x14ac:dyDescent="0.25">
      <c r="B293" s="1"/>
      <c r="C293" s="113"/>
      <c r="D293" s="114"/>
    </row>
    <row r="294" spans="1:9" x14ac:dyDescent="0.25">
      <c r="A294" s="75" t="s">
        <v>379</v>
      </c>
      <c r="B294" s="154" t="s">
        <v>380</v>
      </c>
      <c r="C294" s="154"/>
      <c r="D294" s="154"/>
      <c r="E294" s="154"/>
    </row>
    <row r="295" spans="1:9" x14ac:dyDescent="0.25">
      <c r="A295" s="155">
        <f>2926.4+244934.47</f>
        <v>247860.87</v>
      </c>
      <c r="B295" s="157" t="s">
        <v>381</v>
      </c>
      <c r="C295" s="157"/>
      <c r="D295" s="157"/>
      <c r="E295" s="157"/>
      <c r="I295" t="s">
        <v>376</v>
      </c>
    </row>
    <row r="296" spans="1:9" x14ac:dyDescent="0.25">
      <c r="A296" s="156"/>
      <c r="B296" s="157"/>
      <c r="C296" s="157"/>
      <c r="D296" s="157"/>
      <c r="E296" s="157"/>
    </row>
    <row r="297" spans="1:9" x14ac:dyDescent="0.25">
      <c r="A297" s="116">
        <f>2617.69+2882.97</f>
        <v>5500.66</v>
      </c>
      <c r="B297" s="145" t="s">
        <v>382</v>
      </c>
      <c r="C297" s="146"/>
      <c r="D297" s="146"/>
      <c r="E297" s="147"/>
      <c r="G297" t="s">
        <v>376</v>
      </c>
    </row>
    <row r="298" spans="1:9" x14ac:dyDescent="0.25">
      <c r="A298" s="52">
        <f>482.86+40414.19</f>
        <v>40897.050000000003</v>
      </c>
      <c r="B298" s="145" t="s">
        <v>383</v>
      </c>
      <c r="C298" s="146"/>
      <c r="D298" s="146"/>
      <c r="E298" s="147"/>
    </row>
    <row r="299" spans="1:9" x14ac:dyDescent="0.25">
      <c r="A299" s="52">
        <v>470.46</v>
      </c>
      <c r="B299" s="145" t="s">
        <v>384</v>
      </c>
      <c r="C299" s="146"/>
      <c r="D299" s="146"/>
      <c r="E299" s="147"/>
    </row>
    <row r="300" spans="1:9" x14ac:dyDescent="0.25">
      <c r="A300" s="116">
        <f>83.96</f>
        <v>83.96</v>
      </c>
      <c r="B300" s="145" t="s">
        <v>385</v>
      </c>
      <c r="C300" s="146"/>
      <c r="D300" s="146"/>
      <c r="E300" s="147"/>
    </row>
    <row r="301" spans="1:9" x14ac:dyDescent="0.25">
      <c r="A301" s="52">
        <f>1300+1000</f>
        <v>2300</v>
      </c>
      <c r="B301" s="145" t="s">
        <v>386</v>
      </c>
      <c r="C301" s="146"/>
      <c r="D301" s="146"/>
      <c r="E301" s="147"/>
    </row>
    <row r="302" spans="1:9" x14ac:dyDescent="0.25">
      <c r="A302" s="52">
        <v>0</v>
      </c>
      <c r="B302" s="117" t="s">
        <v>387</v>
      </c>
      <c r="C302" s="118"/>
      <c r="D302" s="119"/>
      <c r="E302" s="120"/>
    </row>
    <row r="303" spans="1:9" x14ac:dyDescent="0.25">
      <c r="A303" s="52">
        <v>0</v>
      </c>
      <c r="B303" s="117" t="s">
        <v>388</v>
      </c>
      <c r="C303" s="118"/>
      <c r="D303" s="119"/>
      <c r="E303" s="120"/>
    </row>
    <row r="304" spans="1:9" x14ac:dyDescent="0.25">
      <c r="A304" s="52">
        <v>0</v>
      </c>
      <c r="B304" s="117" t="s">
        <v>389</v>
      </c>
      <c r="C304" s="118"/>
      <c r="D304" s="119"/>
      <c r="E304" s="120"/>
    </row>
    <row r="305" spans="1:13" x14ac:dyDescent="0.25">
      <c r="A305" s="121">
        <v>776</v>
      </c>
      <c r="B305" s="158" t="s">
        <v>390</v>
      </c>
      <c r="C305" s="159"/>
      <c r="D305" s="159"/>
      <c r="E305" s="160"/>
    </row>
    <row r="306" spans="1:13" x14ac:dyDescent="0.25">
      <c r="A306" s="122">
        <f>SUM(A295:A305)</f>
        <v>297889.00000000006</v>
      </c>
      <c r="B306" s="1"/>
      <c r="C306" s="113"/>
      <c r="D306" s="114"/>
    </row>
    <row r="307" spans="1:13" x14ac:dyDescent="0.25">
      <c r="A307" s="123"/>
      <c r="B307" s="1"/>
      <c r="C307" s="113"/>
      <c r="D307" s="114"/>
      <c r="G307" t="s">
        <v>376</v>
      </c>
    </row>
    <row r="308" spans="1:13" x14ac:dyDescent="0.25">
      <c r="A308" s="124" t="s">
        <v>391</v>
      </c>
      <c r="B308" s="125">
        <f>A306+E287</f>
        <v>311834.86000000004</v>
      </c>
      <c r="C308" s="126"/>
      <c r="D308" s="127"/>
      <c r="E308" s="126"/>
    </row>
    <row r="317" spans="1:13" x14ac:dyDescent="0.25">
      <c r="M317" s="2"/>
    </row>
    <row r="318" spans="1:13" x14ac:dyDescent="0.25">
      <c r="M318" s="2"/>
    </row>
    <row r="319" spans="1:13" x14ac:dyDescent="0.25">
      <c r="M319" s="2"/>
    </row>
    <row r="320" spans="1:13" x14ac:dyDescent="0.25">
      <c r="M320" s="2"/>
    </row>
    <row r="321" spans="13:13" x14ac:dyDescent="0.25">
      <c r="M321" s="2"/>
    </row>
    <row r="322" spans="13:13" x14ac:dyDescent="0.25">
      <c r="M322" s="2"/>
    </row>
    <row r="323" spans="13:13" x14ac:dyDescent="0.25">
      <c r="M323" s="2"/>
    </row>
    <row r="324" spans="13:13" x14ac:dyDescent="0.25">
      <c r="M324" s="2"/>
    </row>
    <row r="325" spans="13:13" x14ac:dyDescent="0.25">
      <c r="M325" s="2"/>
    </row>
    <row r="326" spans="13:13" x14ac:dyDescent="0.25">
      <c r="M326" s="2"/>
    </row>
    <row r="327" spans="13:13" x14ac:dyDescent="0.25">
      <c r="M327" s="2"/>
    </row>
    <row r="328" spans="13:13" x14ac:dyDescent="0.25">
      <c r="M328" s="2"/>
    </row>
  </sheetData>
  <mergeCells count="49">
    <mergeCell ref="B298:E298"/>
    <mergeCell ref="B299:E299"/>
    <mergeCell ref="B300:E300"/>
    <mergeCell ref="B301:E301"/>
    <mergeCell ref="B305:E305"/>
    <mergeCell ref="B297:E297"/>
    <mergeCell ref="A255:D255"/>
    <mergeCell ref="A280:C280"/>
    <mergeCell ref="F280:G280"/>
    <mergeCell ref="A282:C282"/>
    <mergeCell ref="F282:G282"/>
    <mergeCell ref="A285:D285"/>
    <mergeCell ref="F285:G285"/>
    <mergeCell ref="A287:C287"/>
    <mergeCell ref="A292:E292"/>
    <mergeCell ref="B294:E294"/>
    <mergeCell ref="A295:A296"/>
    <mergeCell ref="B295:E296"/>
    <mergeCell ref="F235:G235"/>
    <mergeCell ref="A117:D117"/>
    <mergeCell ref="F117:G117"/>
    <mergeCell ref="A122:D122"/>
    <mergeCell ref="F122:G122"/>
    <mergeCell ref="A131:D131"/>
    <mergeCell ref="A135:D135"/>
    <mergeCell ref="A137:D137"/>
    <mergeCell ref="A212:D212"/>
    <mergeCell ref="A217:D217"/>
    <mergeCell ref="A234:D234"/>
    <mergeCell ref="A235:C235"/>
    <mergeCell ref="A110:D110"/>
    <mergeCell ref="F110:G110"/>
    <mergeCell ref="A80:D80"/>
    <mergeCell ref="F80:G80"/>
    <mergeCell ref="A82:D82"/>
    <mergeCell ref="F82:G82"/>
    <mergeCell ref="A91:D91"/>
    <mergeCell ref="F91:G91"/>
    <mergeCell ref="A97:D97"/>
    <mergeCell ref="F97:G97"/>
    <mergeCell ref="A102:D102"/>
    <mergeCell ref="F102:G102"/>
    <mergeCell ref="A103:C103"/>
    <mergeCell ref="A33:D33"/>
    <mergeCell ref="F33:G33"/>
    <mergeCell ref="A34:D34"/>
    <mergeCell ref="F34:G34"/>
    <mergeCell ref="A59:D59"/>
    <mergeCell ref="F59:G59"/>
  </mergeCells>
  <pageMargins left="0.7" right="0.7" top="0.75" bottom="0.75" header="0.3" footer="0.3"/>
  <ignoredErrors>
    <ignoredError sqref="B35:B36 B40 B43 B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Asja</cp:lastModifiedBy>
  <dcterms:created xsi:type="dcterms:W3CDTF">2025-10-17T07:26:02Z</dcterms:created>
  <dcterms:modified xsi:type="dcterms:W3CDTF">2025-10-17T08:34:20Z</dcterms:modified>
</cp:coreProperties>
</file>