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5\"/>
    </mc:Choice>
  </mc:AlternateContent>
  <bookViews>
    <workbookView xWindow="0" yWindow="0" windowWidth="28800" windowHeight="114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75" i="1"/>
  <c r="A140" i="1"/>
  <c r="E94" i="1"/>
  <c r="E122" i="1"/>
  <c r="E100" i="1"/>
  <c r="E67" i="1"/>
  <c r="E59" i="1"/>
  <c r="E56" i="1"/>
  <c r="E53" i="1"/>
  <c r="E42" i="1"/>
  <c r="E35" i="1"/>
  <c r="E27" i="1"/>
  <c r="E22" i="1"/>
  <c r="E73" i="1" l="1"/>
  <c r="A139" i="1" l="1"/>
  <c r="E109" i="1" l="1"/>
  <c r="E45" i="1" l="1"/>
  <c r="E114" i="1"/>
  <c r="E71" i="1" l="1"/>
  <c r="E110" i="1" s="1"/>
  <c r="A143" i="1" l="1"/>
  <c r="E37" i="1"/>
  <c r="E46" i="1" s="1"/>
  <c r="E124" i="1" l="1"/>
  <c r="E125" i="1" s="1"/>
  <c r="B145" i="1" l="1"/>
</calcChain>
</file>

<file path=xl/sharedStrings.xml><?xml version="1.0" encoding="utf-8"?>
<sst xmlns="http://schemas.openxmlformats.org/spreadsheetml/2006/main" count="503" uniqueCount="206">
  <si>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</si>
  <si>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</si>
  <si>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</si>
  <si>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</si>
  <si>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</si>
  <si>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</si>
  <si>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</si>
  <si>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</si>
  <si>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</si>
  <si>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</si>
  <si>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</si>
  <si>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</si>
  <si>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</si>
  <si>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</si>
  <si>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</si>
  <si>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</si>
  <si>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</si>
  <si>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</si>
  <si>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</si>
  <si>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</si>
  <si>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</si>
  <si>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</si>
  <si>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</si>
  <si>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</si>
  <si>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</si>
  <si>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</si>
  <si>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</si>
  <si>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</si>
  <si>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</si>
  <si>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</si>
  <si>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</si>
  <si>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</si>
  <si>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</si>
  <si>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</si>
  <si>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</si>
  <si>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</si>
  <si>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</si>
  <si>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</si>
  <si>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</si>
  <si>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</si>
  <si>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</si>
  <si>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</si>
  <si>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</si>
  <si>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</si>
  <si>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</si>
  <si>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</si>
  <si>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</si>
  <si>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</si>
  <si>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</si>
  <si>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</si>
  <si>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</si>
  <si>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</si>
  <si>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</si>
  <si>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</si>
  <si>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</si>
  <si>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</si>
  <si>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</si>
  <si>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</si>
  <si>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</si>
  <si>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</si>
  <si>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</si>
  <si>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</si>
  <si>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</si>
  <si>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</si>
  <si>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</si>
  <si>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</si>
  <si>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</si>
  <si>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</si>
  <si>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</si>
  <si>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</si>
  <si>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</si>
  <si>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</si>
  <si>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</si>
  <si>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</si>
  <si>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</si>
  <si>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</si>
  <si>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</si>
  <si>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</si>
  <si>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</si>
  <si>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</si>
  <si>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</si>
  <si>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</si>
  <si>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</si>
  <si>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</si>
  <si>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</si>
  <si>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</si>
  <si>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</si>
  <si>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</si>
  <si>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</si>
  <si>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</si>
  <si>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ANKICA RADALJ</t>
  </si>
  <si>
    <t>69990662180</t>
  </si>
  <si>
    <t>A442 vl. Davor Jelavić Šako</t>
  </si>
  <si>
    <t>Grafičke usluge</t>
  </si>
  <si>
    <t>Studentski centar Split d.o.o.</t>
  </si>
  <si>
    <t>Obrt Antonela vl.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</si>
  <si>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</si>
  <si>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</si>
  <si>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</si>
  <si>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</si>
  <si>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</si>
  <si>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</si>
  <si>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</si>
  <si>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</si>
  <si>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</si>
  <si>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</si>
  <si>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</si>
  <si>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</si>
  <si>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</si>
  <si>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Andabaka d.o.o.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</si>
  <si>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</si>
  <si>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</si>
  <si>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</si>
  <si>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</si>
  <si>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</si>
  <si>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</si>
  <si>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</si>
  <si>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</si>
  <si>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</si>
  <si>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</si>
  <si>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</si>
  <si>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</si>
  <si>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</si>
  <si>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</si>
  <si>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</si>
  <si>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</si>
  <si>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</si>
  <si>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</si>
  <si>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</si>
  <si>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</si>
  <si>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</si>
  <si>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</si>
  <si>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</si>
  <si>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PUHARIĆ TANJA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</si>
  <si>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</si>
  <si>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</si>
  <si>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</si>
  <si>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</si>
  <si>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</si>
  <si>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</si>
  <si>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</si>
  <si>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</si>
  <si>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</si>
  <si>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</si>
  <si>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</si>
  <si>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</si>
  <si>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</si>
  <si>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</si>
  <si>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</si>
  <si>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</si>
  <si>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</si>
  <si>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Isplata Sredstava Za Razdoblje: 01.03.2025 Do 31.03.2025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</si>
  <si>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</si>
  <si>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</si>
  <si>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</si>
  <si>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</si>
  <si>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</si>
  <si>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</si>
  <si>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</si>
  <si>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</si>
  <si>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</si>
  <si>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</si>
  <si>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</si>
  <si>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>Pikar d.o.o.</t>
  </si>
  <si>
    <t xml:space="preserve">Flixbus </t>
  </si>
  <si>
    <t>Muzej Iluzija Spit</t>
  </si>
  <si>
    <t>INTERPRETATION</t>
  </si>
  <si>
    <t>Intelektualne usluge</t>
  </si>
  <si>
    <t>MY TRIP</t>
  </si>
  <si>
    <t>Obvezni pregledi zaposlenika</t>
  </si>
  <si>
    <t>Agramlife osiguranje d.d.</t>
  </si>
  <si>
    <t>Moj kod spektar j.d.o.o.</t>
  </si>
  <si>
    <t>Hotel Varaždin d.o.o.</t>
  </si>
  <si>
    <t>Hrvatsko društvo skladatelja</t>
  </si>
  <si>
    <t>OGŠ Krsto Odak</t>
  </si>
  <si>
    <t>Drniš</t>
  </si>
  <si>
    <t>Kotizacija</t>
  </si>
  <si>
    <t>SLOVENIA BALLET TUTU GRAND PRIX</t>
  </si>
  <si>
    <t>IMMCC</t>
  </si>
  <si>
    <t>NOVAK MARINA</t>
  </si>
  <si>
    <t>DUKIĆ ZORAN</t>
  </si>
  <si>
    <t>MATOŠIĆ JAKŠA</t>
  </si>
  <si>
    <t>ĆATIĆ ŽELJKO</t>
  </si>
  <si>
    <t>Sculptor Computers net d.o.o.</t>
  </si>
  <si>
    <t>JANESKA MARTINA</t>
  </si>
  <si>
    <t>MLAČIĆ ANA</t>
  </si>
  <si>
    <t>ŠIMUNOVIČ JOSIPA</t>
  </si>
  <si>
    <t>NAKNADA OSOBAMA IZVAN RADNOG ODNOSA</t>
  </si>
  <si>
    <t>KTC D.D.</t>
  </si>
  <si>
    <t>Križevci</t>
  </si>
  <si>
    <t>23950119865</t>
  </si>
  <si>
    <t>95970838122</t>
  </si>
  <si>
    <t>35180497607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</si>
  <si>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</si>
  <si>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</si>
  <si>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</si>
  <si>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</si>
  <si>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</si>
  <si>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</si>
  <si>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</si>
  <si>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</si>
  <si>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</si>
  <si>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</si>
  <si>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Vinkovci</t>
  </si>
  <si>
    <t>02233493040</t>
  </si>
  <si>
    <t>INFORMACIJA O TROŠENJU SREDSTAVA ZA OŽUJAK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</si>
</sst>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9" fillId="0" borderId="5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 applyAlignment="1">
      <alignment horizontal="left" vertical="center"/>
    </xf>
    <xf numFmtId="4" fontId="6" fillId="0" borderId="3" xfId="0" applyNumberFormat="1" applyFont="1" applyFill="1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5"/>
  <sheetViews>
    <sheetView tabSelected="1" topLeftCell="A95" zoomScale="110" zoomScaleNormal="110" workbookViewId="0">
      <selection activeCell="G131" sqref="G131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42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0" ht="122.25" customHeight="1" x14ac:dyDescent="0.25">
      <c r="A2" s="1" t="s">
        <v>0</v>
      </c>
      <c r="B2" s="2"/>
      <c r="E2" s="4"/>
    </row>
    <row r="3" spans="1:10" ht="23.25" x14ac:dyDescent="0.35">
      <c r="A3" s="5" t="s">
        <v>1</v>
      </c>
      <c r="B3" s="6"/>
      <c r="C3" s="85"/>
      <c r="D3" s="7"/>
      <c r="E3" s="8"/>
      <c r="F3" s="9"/>
      <c r="G3" s="9"/>
    </row>
    <row r="4" spans="1:10" x14ac:dyDescent="0.25">
      <c r="B4" s="2"/>
      <c r="E4" s="4"/>
    </row>
    <row r="5" spans="1:10" x14ac:dyDescent="0.25">
      <c r="A5" s="10" t="s">
        <v>151</v>
      </c>
      <c r="B5" s="2"/>
      <c r="E5" s="4"/>
    </row>
    <row r="6" spans="1:10" ht="15.75" thickBot="1" x14ac:dyDescent="0.3">
      <c r="A6" s="11"/>
      <c r="B6" s="2"/>
      <c r="C6" s="86"/>
      <c r="D6" s="1"/>
      <c r="E6" s="4"/>
    </row>
    <row r="7" spans="1:10" ht="48" thickTop="1" x14ac:dyDescent="0.25">
      <c r="A7" s="12" t="s">
        <v>2</v>
      </c>
      <c r="B7" s="13" t="s">
        <v>3</v>
      </c>
      <c r="C7" s="87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t="s">
        <v>41</v>
      </c>
    </row>
    <row r="8" spans="1:10" hidden="1" x14ac:dyDescent="0.25">
      <c r="A8" s="102" t="s">
        <v>124</v>
      </c>
      <c r="B8" s="103">
        <v>38453148181</v>
      </c>
      <c r="C8" s="104" t="s">
        <v>125</v>
      </c>
      <c r="D8" s="105" t="s">
        <v>9</v>
      </c>
      <c r="E8" s="55"/>
      <c r="F8" s="56">
        <v>3211</v>
      </c>
      <c r="G8" s="102" t="s">
        <v>106</v>
      </c>
    </row>
    <row r="9" spans="1:10" hidden="1" x14ac:dyDescent="0.25">
      <c r="A9" s="102" t="s">
        <v>141</v>
      </c>
      <c r="B9" s="100" t="s">
        <v>136</v>
      </c>
      <c r="C9" s="96" t="s">
        <v>140</v>
      </c>
      <c r="D9" s="105" t="s">
        <v>9</v>
      </c>
      <c r="E9" s="55"/>
      <c r="F9" s="56">
        <v>3211</v>
      </c>
      <c r="G9" s="102" t="s">
        <v>106</v>
      </c>
      <c r="H9" t="s">
        <v>41</v>
      </c>
    </row>
    <row r="10" spans="1:10" x14ac:dyDescent="0.25">
      <c r="A10" s="102" t="s">
        <v>116</v>
      </c>
      <c r="B10" s="100" t="s">
        <v>137</v>
      </c>
      <c r="C10" s="96" t="s">
        <v>12</v>
      </c>
      <c r="D10" s="105" t="s">
        <v>9</v>
      </c>
      <c r="E10" s="55">
        <v>1850</v>
      </c>
      <c r="F10" s="56">
        <v>3211</v>
      </c>
      <c r="G10" s="102" t="s">
        <v>106</v>
      </c>
    </row>
    <row r="11" spans="1:10" x14ac:dyDescent="0.25">
      <c r="A11" s="102" t="s">
        <v>172</v>
      </c>
      <c r="B11" s="100" t="s">
        <v>190</v>
      </c>
      <c r="C11" s="96" t="s">
        <v>149</v>
      </c>
      <c r="D11" s="105" t="s">
        <v>9</v>
      </c>
      <c r="E11" s="55">
        <v>1228.3800000000001</v>
      </c>
      <c r="F11" s="56">
        <v>3211</v>
      </c>
      <c r="G11" s="102" t="s">
        <v>106</v>
      </c>
    </row>
    <row r="12" spans="1:10" hidden="1" x14ac:dyDescent="0.25">
      <c r="A12" s="102" t="s">
        <v>115</v>
      </c>
      <c r="B12" s="100" t="s">
        <v>138</v>
      </c>
      <c r="C12" s="96" t="s">
        <v>139</v>
      </c>
      <c r="D12" s="105" t="s">
        <v>9</v>
      </c>
      <c r="E12" s="55"/>
      <c r="F12" s="56">
        <v>3211</v>
      </c>
      <c r="G12" s="102" t="s">
        <v>106</v>
      </c>
    </row>
    <row r="13" spans="1:10" x14ac:dyDescent="0.25">
      <c r="A13" s="102" t="s">
        <v>188</v>
      </c>
      <c r="B13" s="100" t="s">
        <v>191</v>
      </c>
      <c r="C13" s="96" t="s">
        <v>189</v>
      </c>
      <c r="D13" s="105" t="s">
        <v>9</v>
      </c>
      <c r="E13" s="55">
        <v>446.77</v>
      </c>
      <c r="F13" s="56">
        <v>3211</v>
      </c>
      <c r="G13" s="102" t="s">
        <v>106</v>
      </c>
    </row>
    <row r="14" spans="1:10" x14ac:dyDescent="0.25">
      <c r="A14" s="102" t="s">
        <v>152</v>
      </c>
      <c r="B14" s="151">
        <v>24640993045</v>
      </c>
      <c r="C14" s="96" t="s">
        <v>10</v>
      </c>
      <c r="D14" s="105" t="s">
        <v>9</v>
      </c>
      <c r="E14" s="55">
        <v>309.8</v>
      </c>
      <c r="F14" s="56">
        <v>3211</v>
      </c>
      <c r="G14" s="102" t="s">
        <v>106</v>
      </c>
    </row>
    <row r="15" spans="1:10" x14ac:dyDescent="0.25">
      <c r="A15" s="102" t="s">
        <v>164</v>
      </c>
      <c r="B15" s="60" t="s">
        <v>23</v>
      </c>
      <c r="C15" s="96" t="s">
        <v>23</v>
      </c>
      <c r="D15" s="105" t="s">
        <v>9</v>
      </c>
      <c r="E15" s="55">
        <v>657.7</v>
      </c>
      <c r="F15" s="56">
        <v>3211</v>
      </c>
      <c r="G15" s="102" t="s">
        <v>106</v>
      </c>
      <c r="J15" t="s">
        <v>41</v>
      </c>
    </row>
    <row r="16" spans="1:10" x14ac:dyDescent="0.25">
      <c r="A16" s="102" t="s">
        <v>163</v>
      </c>
      <c r="B16" s="100" t="s">
        <v>192</v>
      </c>
      <c r="C16" s="96" t="s">
        <v>10</v>
      </c>
      <c r="D16" s="105" t="s">
        <v>9</v>
      </c>
      <c r="E16" s="55">
        <v>390.3</v>
      </c>
      <c r="F16" s="56">
        <v>3211</v>
      </c>
      <c r="G16" s="102" t="s">
        <v>106</v>
      </c>
    </row>
    <row r="17" spans="1:10" x14ac:dyDescent="0.25">
      <c r="A17" s="102" t="s">
        <v>156</v>
      </c>
      <c r="B17" s="100" t="s">
        <v>194</v>
      </c>
      <c r="C17" s="96" t="s">
        <v>193</v>
      </c>
      <c r="D17" s="105" t="s">
        <v>9</v>
      </c>
      <c r="E17" s="55">
        <v>70</v>
      </c>
      <c r="F17" s="56">
        <v>3211</v>
      </c>
      <c r="G17" s="102" t="s">
        <v>106</v>
      </c>
    </row>
    <row r="18" spans="1:10" x14ac:dyDescent="0.25">
      <c r="A18" s="118" t="s">
        <v>195</v>
      </c>
      <c r="B18" s="100" t="s">
        <v>196</v>
      </c>
      <c r="C18" s="96" t="s">
        <v>10</v>
      </c>
      <c r="D18" s="105" t="s">
        <v>9</v>
      </c>
      <c r="E18" s="55">
        <v>3221.03</v>
      </c>
      <c r="F18" s="56">
        <v>3211</v>
      </c>
      <c r="G18" s="102" t="s">
        <v>106</v>
      </c>
    </row>
    <row r="19" spans="1:10" x14ac:dyDescent="0.25">
      <c r="A19" s="118" t="s">
        <v>158</v>
      </c>
      <c r="B19" s="100" t="s">
        <v>197</v>
      </c>
      <c r="C19" s="96" t="s">
        <v>10</v>
      </c>
      <c r="D19" s="105" t="s">
        <v>9</v>
      </c>
      <c r="E19" s="55">
        <v>110.3</v>
      </c>
      <c r="F19" s="56">
        <v>3211</v>
      </c>
      <c r="G19" s="102" t="s">
        <v>106</v>
      </c>
    </row>
    <row r="20" spans="1:10" x14ac:dyDescent="0.25">
      <c r="A20" s="118" t="s">
        <v>168</v>
      </c>
      <c r="B20" s="60" t="s">
        <v>23</v>
      </c>
      <c r="C20" s="96" t="s">
        <v>23</v>
      </c>
      <c r="D20" s="105" t="s">
        <v>9</v>
      </c>
      <c r="E20" s="55">
        <v>951</v>
      </c>
      <c r="F20" s="56">
        <v>3211</v>
      </c>
      <c r="G20" s="102" t="s">
        <v>106</v>
      </c>
    </row>
    <row r="21" spans="1:10" x14ac:dyDescent="0.25">
      <c r="A21" s="144"/>
      <c r="B21" s="145"/>
      <c r="C21" s="145"/>
      <c r="D21" s="146"/>
      <c r="E21" s="106">
        <f>SUM(E8:E20)</f>
        <v>9235.2800000000007</v>
      </c>
      <c r="F21" s="147"/>
      <c r="G21" s="147"/>
      <c r="J21" t="s">
        <v>41</v>
      </c>
    </row>
    <row r="22" spans="1:10" x14ac:dyDescent="0.25">
      <c r="A22" s="148" t="s">
        <v>118</v>
      </c>
      <c r="B22" s="149"/>
      <c r="C22" s="149"/>
      <c r="D22" s="150"/>
      <c r="E22" s="107">
        <f>E21</f>
        <v>9235.2800000000007</v>
      </c>
      <c r="F22" s="148"/>
      <c r="G22" s="150"/>
    </row>
    <row r="23" spans="1:10" s="54" customFormat="1" x14ac:dyDescent="0.25">
      <c r="A23" s="102" t="s">
        <v>75</v>
      </c>
      <c r="B23" s="60" t="s">
        <v>80</v>
      </c>
      <c r="C23" s="96" t="s">
        <v>12</v>
      </c>
      <c r="D23" s="105" t="s">
        <v>9</v>
      </c>
      <c r="E23" s="55">
        <v>169.8</v>
      </c>
      <c r="F23" s="56">
        <v>3221</v>
      </c>
      <c r="G23" s="102" t="s">
        <v>76</v>
      </c>
    </row>
    <row r="24" spans="1:10" s="54" customFormat="1" hidden="1" x14ac:dyDescent="0.25">
      <c r="A24" s="102" t="s">
        <v>128</v>
      </c>
      <c r="B24" s="100" t="s">
        <v>129</v>
      </c>
      <c r="C24" s="96" t="s">
        <v>10</v>
      </c>
      <c r="D24" s="114" t="s">
        <v>9</v>
      </c>
      <c r="E24" s="55"/>
      <c r="F24" s="56">
        <v>3221</v>
      </c>
      <c r="G24" s="102" t="s">
        <v>76</v>
      </c>
    </row>
    <row r="25" spans="1:10" s="54" customFormat="1" x14ac:dyDescent="0.25">
      <c r="A25" s="102" t="s">
        <v>198</v>
      </c>
      <c r="B25" s="100" t="s">
        <v>199</v>
      </c>
      <c r="C25" s="96" t="s">
        <v>10</v>
      </c>
      <c r="D25" s="114" t="s">
        <v>9</v>
      </c>
      <c r="E25" s="55">
        <v>164.78</v>
      </c>
      <c r="F25" s="56">
        <v>3221</v>
      </c>
      <c r="G25" s="102" t="s">
        <v>76</v>
      </c>
    </row>
    <row r="26" spans="1:10" ht="13.5" customHeight="1" x14ac:dyDescent="0.25">
      <c r="A26" s="108" t="s">
        <v>83</v>
      </c>
      <c r="B26" s="109">
        <v>23164877659</v>
      </c>
      <c r="C26" s="105" t="s">
        <v>84</v>
      </c>
      <c r="D26" s="110" t="s">
        <v>9</v>
      </c>
      <c r="E26" s="111">
        <v>580</v>
      </c>
      <c r="F26" s="112">
        <v>3221</v>
      </c>
      <c r="G26" s="102" t="s">
        <v>76</v>
      </c>
      <c r="H26" s="54"/>
      <c r="I26" s="54"/>
    </row>
    <row r="27" spans="1:10" x14ac:dyDescent="0.25">
      <c r="A27" s="126" t="s">
        <v>13</v>
      </c>
      <c r="B27" s="127"/>
      <c r="C27" s="127"/>
      <c r="D27" s="128"/>
      <c r="E27" s="25">
        <f>SUM(E23:E26)</f>
        <v>914.58</v>
      </c>
      <c r="F27" s="142"/>
      <c r="G27" s="142"/>
      <c r="H27" s="54"/>
      <c r="I27" s="54"/>
    </row>
    <row r="28" spans="1:10" x14ac:dyDescent="0.25">
      <c r="A28" s="61" t="s">
        <v>112</v>
      </c>
      <c r="B28" s="91">
        <v>29851677029</v>
      </c>
      <c r="C28" s="92" t="s">
        <v>12</v>
      </c>
      <c r="D28" s="18" t="s">
        <v>9</v>
      </c>
      <c r="E28" s="23">
        <v>316.10000000000002</v>
      </c>
      <c r="F28" s="82">
        <v>3222</v>
      </c>
      <c r="G28" s="17" t="s">
        <v>81</v>
      </c>
      <c r="H28" s="54"/>
      <c r="I28" s="54"/>
    </row>
    <row r="29" spans="1:10" x14ac:dyDescent="0.25">
      <c r="A29" s="61" t="s">
        <v>154</v>
      </c>
      <c r="B29" s="94">
        <v>77290621540</v>
      </c>
      <c r="C29" s="92" t="s">
        <v>12</v>
      </c>
      <c r="D29" s="18" t="s">
        <v>9</v>
      </c>
      <c r="E29" s="23">
        <v>55</v>
      </c>
      <c r="F29" s="94">
        <v>3222</v>
      </c>
      <c r="G29" s="17" t="s">
        <v>81</v>
      </c>
      <c r="H29" s="54"/>
      <c r="I29" s="54" t="s">
        <v>41</v>
      </c>
    </row>
    <row r="30" spans="1:10" hidden="1" x14ac:dyDescent="0.25">
      <c r="A30" s="61" t="s">
        <v>142</v>
      </c>
      <c r="B30" s="98" t="s">
        <v>143</v>
      </c>
      <c r="C30" s="92" t="s">
        <v>12</v>
      </c>
      <c r="D30" s="18" t="s">
        <v>9</v>
      </c>
      <c r="E30" s="23"/>
      <c r="F30" s="24">
        <v>3222</v>
      </c>
      <c r="G30" s="17" t="s">
        <v>81</v>
      </c>
      <c r="H30" s="54"/>
      <c r="I30" s="54"/>
    </row>
    <row r="31" spans="1:10" x14ac:dyDescent="0.25">
      <c r="A31" s="61" t="s">
        <v>162</v>
      </c>
      <c r="B31" s="26" t="s">
        <v>23</v>
      </c>
      <c r="C31" s="92" t="s">
        <v>23</v>
      </c>
      <c r="D31" s="21" t="s">
        <v>9</v>
      </c>
      <c r="E31" s="23">
        <v>14</v>
      </c>
      <c r="F31" s="24">
        <v>3222</v>
      </c>
      <c r="G31" s="17" t="s">
        <v>81</v>
      </c>
      <c r="H31" s="54"/>
      <c r="I31" s="54"/>
    </row>
    <row r="32" spans="1:10" x14ac:dyDescent="0.25">
      <c r="A32" s="61" t="s">
        <v>200</v>
      </c>
      <c r="B32" s="26" t="s">
        <v>23</v>
      </c>
      <c r="C32" s="92" t="s">
        <v>23</v>
      </c>
      <c r="D32" s="21" t="s">
        <v>9</v>
      </c>
      <c r="E32" s="23">
        <v>3456</v>
      </c>
      <c r="F32" s="24">
        <v>3222</v>
      </c>
      <c r="G32" s="17" t="s">
        <v>81</v>
      </c>
      <c r="H32" s="54"/>
      <c r="I32" s="54"/>
    </row>
    <row r="33" spans="1:12" x14ac:dyDescent="0.25">
      <c r="A33" s="61" t="s">
        <v>159</v>
      </c>
      <c r="B33" s="98" t="s">
        <v>201</v>
      </c>
      <c r="C33" s="92" t="s">
        <v>160</v>
      </c>
      <c r="D33" s="18" t="s">
        <v>9</v>
      </c>
      <c r="E33" s="23">
        <v>21.78</v>
      </c>
      <c r="F33" s="24">
        <v>3222</v>
      </c>
      <c r="G33" s="17" t="s">
        <v>81</v>
      </c>
      <c r="H33" s="54"/>
      <c r="I33" s="54"/>
    </row>
    <row r="34" spans="1:12" ht="14.25" customHeight="1" x14ac:dyDescent="0.25">
      <c r="A34" s="93" t="s">
        <v>11</v>
      </c>
      <c r="B34" s="99">
        <v>31869636818</v>
      </c>
      <c r="C34" s="97" t="s">
        <v>12</v>
      </c>
      <c r="D34" s="18" t="s">
        <v>9</v>
      </c>
      <c r="E34" s="23">
        <v>101.11</v>
      </c>
      <c r="F34" s="24">
        <v>3222</v>
      </c>
      <c r="G34" s="17" t="s">
        <v>81</v>
      </c>
      <c r="H34" s="54"/>
      <c r="I34" s="54"/>
      <c r="K34" t="s">
        <v>41</v>
      </c>
    </row>
    <row r="35" spans="1:12" x14ac:dyDescent="0.25">
      <c r="A35" s="126" t="s">
        <v>89</v>
      </c>
      <c r="B35" s="127"/>
      <c r="C35" s="127"/>
      <c r="D35" s="128"/>
      <c r="E35" s="25">
        <f>SUM(E28:E34)</f>
        <v>3963.9900000000002</v>
      </c>
      <c r="F35" s="142"/>
      <c r="G35" s="142"/>
      <c r="H35" s="54"/>
      <c r="I35" s="54"/>
      <c r="L35" t="s">
        <v>41</v>
      </c>
    </row>
    <row r="36" spans="1:12" ht="14.25" customHeight="1" x14ac:dyDescent="0.25">
      <c r="A36" s="17" t="s">
        <v>14</v>
      </c>
      <c r="B36" s="22">
        <v>43965974818</v>
      </c>
      <c r="C36" s="77" t="s">
        <v>10</v>
      </c>
      <c r="D36" s="18" t="s">
        <v>9</v>
      </c>
      <c r="E36" s="19">
        <v>4625.24</v>
      </c>
      <c r="F36" s="17">
        <v>3223</v>
      </c>
      <c r="G36" s="17" t="s">
        <v>15</v>
      </c>
      <c r="H36" s="54"/>
      <c r="I36" s="54"/>
    </row>
    <row r="37" spans="1:12" x14ac:dyDescent="0.25">
      <c r="A37" s="126" t="s">
        <v>16</v>
      </c>
      <c r="B37" s="127"/>
      <c r="C37" s="127"/>
      <c r="D37" s="128"/>
      <c r="E37" s="25">
        <f>E36</f>
        <v>4625.24</v>
      </c>
      <c r="F37" s="142"/>
      <c r="G37" s="142"/>
      <c r="H37" s="54"/>
      <c r="I37" s="54" t="s">
        <v>41</v>
      </c>
    </row>
    <row r="38" spans="1:12" x14ac:dyDescent="0.25">
      <c r="A38" s="61" t="s">
        <v>126</v>
      </c>
      <c r="B38" s="26">
        <v>70571833346</v>
      </c>
      <c r="C38" s="92" t="s">
        <v>127</v>
      </c>
      <c r="D38" s="21" t="s">
        <v>9</v>
      </c>
      <c r="E38" s="23">
        <v>75.3</v>
      </c>
      <c r="F38" s="27">
        <v>3224</v>
      </c>
      <c r="G38" s="28" t="s">
        <v>17</v>
      </c>
      <c r="H38" s="54"/>
      <c r="I38" s="54"/>
    </row>
    <row r="39" spans="1:12" x14ac:dyDescent="0.25">
      <c r="A39" s="61" t="s">
        <v>161</v>
      </c>
      <c r="B39" s="26">
        <v>15280395422</v>
      </c>
      <c r="C39" s="92" t="s">
        <v>12</v>
      </c>
      <c r="D39" s="21" t="s">
        <v>9</v>
      </c>
      <c r="E39" s="23">
        <v>7.2</v>
      </c>
      <c r="F39" s="27">
        <v>3224</v>
      </c>
      <c r="G39" s="28" t="s">
        <v>17</v>
      </c>
      <c r="H39" s="54"/>
      <c r="I39" s="54"/>
      <c r="J39" t="s">
        <v>41</v>
      </c>
    </row>
    <row r="40" spans="1:12" hidden="1" x14ac:dyDescent="0.25">
      <c r="A40" s="61" t="s">
        <v>131</v>
      </c>
      <c r="B40" s="26">
        <v>71642207963</v>
      </c>
      <c r="C40" s="26" t="s">
        <v>10</v>
      </c>
      <c r="D40" s="21" t="s">
        <v>9</v>
      </c>
      <c r="E40" s="23"/>
      <c r="F40" s="27">
        <v>3324</v>
      </c>
      <c r="G40" s="28" t="s">
        <v>17</v>
      </c>
      <c r="H40" s="54"/>
      <c r="I40" s="54"/>
    </row>
    <row r="41" spans="1:12" x14ac:dyDescent="0.25">
      <c r="A41" s="61" t="s">
        <v>132</v>
      </c>
      <c r="B41" s="26">
        <v>99929630012</v>
      </c>
      <c r="C41" s="26" t="s">
        <v>12</v>
      </c>
      <c r="D41" s="21" t="s">
        <v>9</v>
      </c>
      <c r="E41" s="23">
        <v>18.3</v>
      </c>
      <c r="F41" s="27">
        <v>3224</v>
      </c>
      <c r="G41" s="28" t="s">
        <v>17</v>
      </c>
      <c r="H41" s="54"/>
      <c r="I41" s="54"/>
    </row>
    <row r="42" spans="1:12" x14ac:dyDescent="0.25">
      <c r="A42" s="126" t="s">
        <v>18</v>
      </c>
      <c r="B42" s="127"/>
      <c r="C42" s="127"/>
      <c r="D42" s="128"/>
      <c r="E42" s="25">
        <f>SUM(E38:E41)</f>
        <v>100.8</v>
      </c>
      <c r="F42" s="142"/>
      <c r="G42" s="142"/>
      <c r="H42" s="54"/>
      <c r="I42" s="54"/>
    </row>
    <row r="43" spans="1:12" ht="13.5" hidden="1" customHeight="1" x14ac:dyDescent="0.25">
      <c r="A43" s="61" t="s">
        <v>109</v>
      </c>
      <c r="B43" s="26">
        <v>72859545484</v>
      </c>
      <c r="C43" s="26" t="s">
        <v>12</v>
      </c>
      <c r="D43" s="18" t="s">
        <v>9</v>
      </c>
      <c r="E43" s="23"/>
      <c r="F43" s="82">
        <v>3225</v>
      </c>
      <c r="G43" s="21" t="s">
        <v>110</v>
      </c>
      <c r="H43" s="54"/>
      <c r="I43" s="54"/>
    </row>
    <row r="44" spans="1:12" hidden="1" x14ac:dyDescent="0.25">
      <c r="A44" s="61" t="s">
        <v>144</v>
      </c>
      <c r="B44" s="26">
        <v>21523879111</v>
      </c>
      <c r="C44" s="26" t="s">
        <v>145</v>
      </c>
      <c r="D44" s="18" t="s">
        <v>9</v>
      </c>
      <c r="E44" s="23"/>
      <c r="F44" s="82">
        <v>3225</v>
      </c>
      <c r="G44" s="21" t="s">
        <v>110</v>
      </c>
      <c r="H44" s="54"/>
      <c r="I44" s="54"/>
    </row>
    <row r="45" spans="1:12" hidden="1" x14ac:dyDescent="0.25">
      <c r="A45" s="126" t="s">
        <v>117</v>
      </c>
      <c r="B45" s="127"/>
      <c r="C45" s="127"/>
      <c r="D45" s="128"/>
      <c r="E45" s="25">
        <f>SUM(E43:E44)</f>
        <v>0</v>
      </c>
      <c r="F45" s="142"/>
      <c r="G45" s="142"/>
      <c r="H45" s="54"/>
      <c r="I45" s="54"/>
    </row>
    <row r="46" spans="1:12" x14ac:dyDescent="0.25">
      <c r="A46" s="140" t="s">
        <v>19</v>
      </c>
      <c r="B46" s="141"/>
      <c r="C46" s="141"/>
      <c r="D46" s="67"/>
      <c r="E46" s="68">
        <f>E37+E35+E27+E45+E42</f>
        <v>9604.6099999999988</v>
      </c>
      <c r="F46" s="69"/>
      <c r="G46" s="70"/>
    </row>
    <row r="47" spans="1:12" x14ac:dyDescent="0.25">
      <c r="A47" s="17" t="s">
        <v>22</v>
      </c>
      <c r="B47" s="64">
        <v>85821130368</v>
      </c>
      <c r="C47" s="77" t="s">
        <v>10</v>
      </c>
      <c r="D47" s="18" t="s">
        <v>9</v>
      </c>
      <c r="E47" s="23">
        <v>1.66</v>
      </c>
      <c r="F47" s="17">
        <v>3231</v>
      </c>
      <c r="G47" s="17" t="s">
        <v>21</v>
      </c>
    </row>
    <row r="48" spans="1:12" x14ac:dyDescent="0.25">
      <c r="A48" s="17" t="s">
        <v>20</v>
      </c>
      <c r="B48" s="64">
        <v>81793146560</v>
      </c>
      <c r="C48" s="77" t="s">
        <v>10</v>
      </c>
      <c r="D48" s="18" t="s">
        <v>9</v>
      </c>
      <c r="E48" s="23">
        <v>9.9</v>
      </c>
      <c r="F48" s="17">
        <v>3231</v>
      </c>
      <c r="G48" s="17" t="s">
        <v>21</v>
      </c>
    </row>
    <row r="49" spans="1:12" x14ac:dyDescent="0.25">
      <c r="A49" s="17" t="s">
        <v>146</v>
      </c>
      <c r="B49" s="64">
        <v>29524210204</v>
      </c>
      <c r="C49" s="77" t="s">
        <v>10</v>
      </c>
      <c r="D49" s="18" t="s">
        <v>9</v>
      </c>
      <c r="E49" s="23">
        <v>184.71</v>
      </c>
      <c r="F49" s="17">
        <v>3231</v>
      </c>
      <c r="G49" s="17" t="s">
        <v>21</v>
      </c>
      <c r="H49" t="s">
        <v>41</v>
      </c>
    </row>
    <row r="50" spans="1:12" x14ac:dyDescent="0.25">
      <c r="A50" s="17" t="s">
        <v>82</v>
      </c>
      <c r="B50" s="63" t="s">
        <v>91</v>
      </c>
      <c r="C50" s="77" t="s">
        <v>12</v>
      </c>
      <c r="D50" s="18" t="s">
        <v>9</v>
      </c>
      <c r="E50" s="23">
        <v>550</v>
      </c>
      <c r="F50" s="17">
        <v>3231</v>
      </c>
      <c r="G50" s="17" t="s">
        <v>73</v>
      </c>
    </row>
    <row r="51" spans="1:12" x14ac:dyDescent="0.25">
      <c r="A51" s="17" t="s">
        <v>99</v>
      </c>
      <c r="B51" s="63" t="s">
        <v>102</v>
      </c>
      <c r="C51" s="77" t="s">
        <v>10</v>
      </c>
      <c r="D51" s="18" t="s">
        <v>9</v>
      </c>
      <c r="E51" s="23">
        <v>2.3199999999999998</v>
      </c>
      <c r="F51" s="17">
        <v>3231</v>
      </c>
      <c r="G51" s="17" t="s">
        <v>100</v>
      </c>
    </row>
    <row r="52" spans="1:12" x14ac:dyDescent="0.25">
      <c r="A52" s="17" t="s">
        <v>50</v>
      </c>
      <c r="B52" s="79" t="s">
        <v>23</v>
      </c>
      <c r="C52" s="77" t="s">
        <v>23</v>
      </c>
      <c r="D52" s="18" t="s">
        <v>9</v>
      </c>
      <c r="E52" s="23">
        <v>18.739999999999998</v>
      </c>
      <c r="F52" s="17">
        <v>3231</v>
      </c>
      <c r="G52" s="17" t="s">
        <v>21</v>
      </c>
    </row>
    <row r="53" spans="1:12" x14ac:dyDescent="0.25">
      <c r="A53" s="126" t="s">
        <v>24</v>
      </c>
      <c r="B53" s="127"/>
      <c r="C53" s="127"/>
      <c r="D53" s="128"/>
      <c r="E53" s="25">
        <f>SUM(E47:E52)</f>
        <v>767.33</v>
      </c>
      <c r="F53" s="142"/>
      <c r="G53" s="142"/>
    </row>
    <row r="54" spans="1:12" x14ac:dyDescent="0.25">
      <c r="A54" s="21" t="s">
        <v>202</v>
      </c>
      <c r="B54" s="26">
        <v>96320385428</v>
      </c>
      <c r="C54" s="26" t="s">
        <v>127</v>
      </c>
      <c r="D54" s="18" t="s">
        <v>9</v>
      </c>
      <c r="E54" s="23">
        <v>227.63</v>
      </c>
      <c r="F54" s="94">
        <v>3232</v>
      </c>
      <c r="G54" s="21" t="s">
        <v>153</v>
      </c>
    </row>
    <row r="55" spans="1:12" x14ac:dyDescent="0.25">
      <c r="A55" s="21" t="s">
        <v>92</v>
      </c>
      <c r="B55" s="26" t="s">
        <v>23</v>
      </c>
      <c r="C55" s="26" t="s">
        <v>23</v>
      </c>
      <c r="D55" s="18" t="s">
        <v>9</v>
      </c>
      <c r="E55" s="23">
        <v>160</v>
      </c>
      <c r="F55" s="57">
        <v>3232</v>
      </c>
      <c r="G55" s="21" t="s">
        <v>71</v>
      </c>
    </row>
    <row r="56" spans="1:12" x14ac:dyDescent="0.25">
      <c r="A56" s="126" t="s">
        <v>70</v>
      </c>
      <c r="B56" s="127"/>
      <c r="C56" s="127"/>
      <c r="D56" s="128"/>
      <c r="E56" s="25">
        <f>SUM(E54:E55)</f>
        <v>387.63</v>
      </c>
      <c r="F56" s="142"/>
      <c r="G56" s="142"/>
    </row>
    <row r="57" spans="1:12" x14ac:dyDescent="0.25">
      <c r="A57" s="17" t="s">
        <v>25</v>
      </c>
      <c r="B57" s="64">
        <v>68419124305</v>
      </c>
      <c r="C57" s="77" t="s">
        <v>10</v>
      </c>
      <c r="D57" s="18" t="s">
        <v>9</v>
      </c>
      <c r="E57" s="23">
        <v>21.24</v>
      </c>
      <c r="F57" s="20">
        <v>3233</v>
      </c>
      <c r="G57" s="24" t="s">
        <v>26</v>
      </c>
    </row>
    <row r="58" spans="1:12" x14ac:dyDescent="0.25">
      <c r="A58" s="102" t="s">
        <v>75</v>
      </c>
      <c r="B58" s="100" t="s">
        <v>80</v>
      </c>
      <c r="C58" s="96" t="s">
        <v>12</v>
      </c>
      <c r="D58" s="105" t="s">
        <v>9</v>
      </c>
      <c r="E58" s="23">
        <v>450</v>
      </c>
      <c r="F58" s="20">
        <v>3233</v>
      </c>
      <c r="G58" s="24" t="s">
        <v>26</v>
      </c>
      <c r="H58" t="s">
        <v>41</v>
      </c>
    </row>
    <row r="59" spans="1:12" x14ac:dyDescent="0.25">
      <c r="A59" s="126" t="s">
        <v>27</v>
      </c>
      <c r="B59" s="127"/>
      <c r="C59" s="127"/>
      <c r="D59" s="128"/>
      <c r="E59" s="25">
        <f>SUM(E57:E58)</f>
        <v>471.24</v>
      </c>
      <c r="F59" s="142"/>
      <c r="G59" s="142"/>
    </row>
    <row r="60" spans="1:12" x14ac:dyDescent="0.25">
      <c r="A60" s="17" t="s">
        <v>30</v>
      </c>
      <c r="B60" s="101">
        <v>38812451417</v>
      </c>
      <c r="C60" s="77" t="s">
        <v>12</v>
      </c>
      <c r="D60" s="18" t="s">
        <v>9</v>
      </c>
      <c r="E60" s="23">
        <v>171.01</v>
      </c>
      <c r="F60" s="24">
        <v>3234</v>
      </c>
      <c r="G60" s="17" t="s">
        <v>29</v>
      </c>
    </row>
    <row r="61" spans="1:12" x14ac:dyDescent="0.25">
      <c r="A61" s="17" t="s">
        <v>31</v>
      </c>
      <c r="B61" s="64">
        <v>56826138353</v>
      </c>
      <c r="C61" s="77" t="s">
        <v>12</v>
      </c>
      <c r="D61" s="18" t="s">
        <v>9</v>
      </c>
      <c r="E61" s="23">
        <v>89.78</v>
      </c>
      <c r="F61" s="24">
        <v>3234</v>
      </c>
      <c r="G61" s="20" t="s">
        <v>32</v>
      </c>
    </row>
    <row r="62" spans="1:12" x14ac:dyDescent="0.25">
      <c r="A62" s="17" t="s">
        <v>33</v>
      </c>
      <c r="B62" s="64">
        <v>78755598868</v>
      </c>
      <c r="C62" s="77" t="s">
        <v>12</v>
      </c>
      <c r="D62" s="18" t="s">
        <v>9</v>
      </c>
      <c r="E62" s="23">
        <v>170.2</v>
      </c>
      <c r="F62" s="24">
        <v>3234</v>
      </c>
      <c r="G62" s="17" t="s">
        <v>34</v>
      </c>
    </row>
    <row r="63" spans="1:12" x14ac:dyDescent="0.25">
      <c r="A63" s="17" t="s">
        <v>35</v>
      </c>
      <c r="B63" s="64">
        <v>44813350399</v>
      </c>
      <c r="C63" s="77" t="s">
        <v>36</v>
      </c>
      <c r="D63" s="18" t="s">
        <v>9</v>
      </c>
      <c r="E63" s="23">
        <v>9.89</v>
      </c>
      <c r="F63" s="24">
        <v>3234</v>
      </c>
      <c r="G63" s="17" t="s">
        <v>29</v>
      </c>
      <c r="L63" t="s">
        <v>41</v>
      </c>
    </row>
    <row r="64" spans="1:12" hidden="1" x14ac:dyDescent="0.25">
      <c r="A64" s="17" t="s">
        <v>39</v>
      </c>
      <c r="B64" s="64">
        <v>84400309496</v>
      </c>
      <c r="C64" s="90" t="s">
        <v>28</v>
      </c>
      <c r="D64" s="18" t="s">
        <v>9</v>
      </c>
      <c r="E64" s="23"/>
      <c r="F64" s="24">
        <v>3234</v>
      </c>
      <c r="G64" s="17" t="s">
        <v>34</v>
      </c>
    </row>
    <row r="65" spans="1:12" x14ac:dyDescent="0.25">
      <c r="A65" s="17" t="s">
        <v>103</v>
      </c>
      <c r="B65" s="63" t="s">
        <v>147</v>
      </c>
      <c r="C65" s="90" t="s">
        <v>28</v>
      </c>
      <c r="D65" s="18" t="s">
        <v>9</v>
      </c>
      <c r="E65" s="58">
        <v>31.24</v>
      </c>
      <c r="F65" s="24">
        <v>3234</v>
      </c>
      <c r="G65" s="17" t="s">
        <v>34</v>
      </c>
      <c r="L65" t="s">
        <v>41</v>
      </c>
    </row>
    <row r="66" spans="1:12" x14ac:dyDescent="0.25">
      <c r="A66" s="17" t="s">
        <v>87</v>
      </c>
      <c r="B66" s="64">
        <v>68135834029</v>
      </c>
      <c r="C66" s="90" t="s">
        <v>12</v>
      </c>
      <c r="D66" s="18" t="s">
        <v>9</v>
      </c>
      <c r="E66" s="58">
        <v>33.28</v>
      </c>
      <c r="F66" s="24">
        <v>3234</v>
      </c>
      <c r="G66" s="17" t="s">
        <v>34</v>
      </c>
      <c r="L66" t="s">
        <v>41</v>
      </c>
    </row>
    <row r="67" spans="1:12" x14ac:dyDescent="0.25">
      <c r="A67" s="126" t="s">
        <v>37</v>
      </c>
      <c r="B67" s="127"/>
      <c r="C67" s="127"/>
      <c r="D67" s="127"/>
      <c r="E67" s="32">
        <f>SUM(E60:E66)</f>
        <v>505.4</v>
      </c>
      <c r="F67" s="25"/>
      <c r="G67" s="29"/>
    </row>
    <row r="68" spans="1:12" x14ac:dyDescent="0.25">
      <c r="A68" s="17" t="s">
        <v>39</v>
      </c>
      <c r="B68" s="22">
        <v>84400309496</v>
      </c>
      <c r="C68" s="90" t="s">
        <v>28</v>
      </c>
      <c r="D68" s="18" t="s">
        <v>9</v>
      </c>
      <c r="E68" s="23">
        <v>86.96</v>
      </c>
      <c r="F68" s="17">
        <v>3235</v>
      </c>
      <c r="G68" s="17" t="s">
        <v>38</v>
      </c>
    </row>
    <row r="69" spans="1:12" x14ac:dyDescent="0.25">
      <c r="A69" s="17" t="s">
        <v>88</v>
      </c>
      <c r="B69" s="22">
        <v>86181644759</v>
      </c>
      <c r="C69" s="90" t="s">
        <v>12</v>
      </c>
      <c r="D69" s="18" t="s">
        <v>9</v>
      </c>
      <c r="E69" s="23">
        <v>500</v>
      </c>
      <c r="F69" s="17">
        <v>3235</v>
      </c>
      <c r="G69" s="17" t="s">
        <v>38</v>
      </c>
    </row>
    <row r="70" spans="1:12" x14ac:dyDescent="0.25">
      <c r="A70" s="17" t="s">
        <v>40</v>
      </c>
      <c r="B70" s="22">
        <v>25781343234</v>
      </c>
      <c r="C70" s="90" t="s">
        <v>12</v>
      </c>
      <c r="D70" s="18" t="s">
        <v>9</v>
      </c>
      <c r="E70" s="23">
        <v>2205</v>
      </c>
      <c r="F70" s="17">
        <v>3235</v>
      </c>
      <c r="G70" s="17" t="s">
        <v>38</v>
      </c>
      <c r="I70" t="s">
        <v>41</v>
      </c>
      <c r="L70" t="s">
        <v>41</v>
      </c>
    </row>
    <row r="71" spans="1:12" x14ac:dyDescent="0.25">
      <c r="A71" s="126" t="s">
        <v>43</v>
      </c>
      <c r="B71" s="127"/>
      <c r="C71" s="127"/>
      <c r="D71" s="127"/>
      <c r="E71" s="32">
        <f>SUM(E68:E70)</f>
        <v>2791.96</v>
      </c>
      <c r="F71" s="33"/>
      <c r="G71" s="33"/>
    </row>
    <row r="72" spans="1:12" x14ac:dyDescent="0.25">
      <c r="A72" s="17" t="s">
        <v>170</v>
      </c>
      <c r="B72" s="64">
        <v>18742666873</v>
      </c>
      <c r="C72" s="113" t="s">
        <v>10</v>
      </c>
      <c r="D72" s="18" t="s">
        <v>9</v>
      </c>
      <c r="E72" s="23">
        <v>6370.8</v>
      </c>
      <c r="F72" s="17">
        <v>3236</v>
      </c>
      <c r="G72" s="17" t="s">
        <v>169</v>
      </c>
    </row>
    <row r="73" spans="1:12" x14ac:dyDescent="0.25">
      <c r="A73" s="126" t="s">
        <v>43</v>
      </c>
      <c r="B73" s="127"/>
      <c r="C73" s="127"/>
      <c r="D73" s="127"/>
      <c r="E73" s="32">
        <f>E72</f>
        <v>6370.8</v>
      </c>
      <c r="F73" s="33"/>
      <c r="G73" s="33"/>
    </row>
    <row r="74" spans="1:12" x14ac:dyDescent="0.25">
      <c r="A74" s="17" t="s">
        <v>72</v>
      </c>
      <c r="B74" s="152">
        <v>82888704837</v>
      </c>
      <c r="C74" s="77" t="s">
        <v>12</v>
      </c>
      <c r="D74" s="18" t="s">
        <v>9</v>
      </c>
      <c r="E74" s="23">
        <v>34.840000000000003</v>
      </c>
      <c r="F74" s="17">
        <v>3237</v>
      </c>
      <c r="G74" s="17" t="s">
        <v>44</v>
      </c>
    </row>
    <row r="75" spans="1:12" x14ac:dyDescent="0.25">
      <c r="A75" s="17" t="s">
        <v>119</v>
      </c>
      <c r="B75" s="26" t="s">
        <v>23</v>
      </c>
      <c r="C75" s="26" t="s">
        <v>23</v>
      </c>
      <c r="D75" s="18" t="s">
        <v>9</v>
      </c>
      <c r="E75" s="23">
        <f>456.89+118.55</f>
        <v>575.43999999999994</v>
      </c>
      <c r="F75" s="17">
        <v>3237</v>
      </c>
      <c r="G75" s="17" t="s">
        <v>79</v>
      </c>
    </row>
    <row r="76" spans="1:12" x14ac:dyDescent="0.25">
      <c r="A76" s="17" t="s">
        <v>120</v>
      </c>
      <c r="B76" s="26" t="s">
        <v>23</v>
      </c>
      <c r="C76" s="26" t="s">
        <v>23</v>
      </c>
      <c r="D76" s="18" t="s">
        <v>9</v>
      </c>
      <c r="E76" s="58">
        <v>2181.65</v>
      </c>
      <c r="F76" s="17">
        <v>3237</v>
      </c>
      <c r="G76" s="17" t="s">
        <v>79</v>
      </c>
    </row>
    <row r="77" spans="1:12" x14ac:dyDescent="0.25">
      <c r="A77" s="17" t="s">
        <v>182</v>
      </c>
      <c r="B77" s="26"/>
      <c r="C77" s="26"/>
      <c r="D77" s="18" t="s">
        <v>9</v>
      </c>
      <c r="E77" s="58">
        <v>104.72</v>
      </c>
      <c r="F77" s="17">
        <v>3237</v>
      </c>
      <c r="G77" s="17" t="s">
        <v>79</v>
      </c>
    </row>
    <row r="78" spans="1:12" x14ac:dyDescent="0.25">
      <c r="A78" s="17" t="s">
        <v>180</v>
      </c>
      <c r="B78" s="83" t="s">
        <v>23</v>
      </c>
      <c r="C78" s="77" t="s">
        <v>23</v>
      </c>
      <c r="D78" s="18" t="s">
        <v>9</v>
      </c>
      <c r="E78" s="23">
        <v>808.25</v>
      </c>
      <c r="F78" s="17">
        <v>3237</v>
      </c>
      <c r="G78" s="17" t="s">
        <v>79</v>
      </c>
    </row>
    <row r="79" spans="1:12" x14ac:dyDescent="0.25">
      <c r="A79" s="17" t="s">
        <v>121</v>
      </c>
      <c r="B79" s="26" t="s">
        <v>23</v>
      </c>
      <c r="C79" s="26" t="s">
        <v>23</v>
      </c>
      <c r="D79" s="18" t="s">
        <v>9</v>
      </c>
      <c r="E79" s="58">
        <v>1019.62</v>
      </c>
      <c r="F79" s="17">
        <v>3237</v>
      </c>
      <c r="G79" s="17" t="s">
        <v>79</v>
      </c>
    </row>
    <row r="80" spans="1:12" x14ac:dyDescent="0.25">
      <c r="A80" s="17" t="s">
        <v>122</v>
      </c>
      <c r="B80" s="83" t="s">
        <v>23</v>
      </c>
      <c r="C80" s="77" t="s">
        <v>23</v>
      </c>
      <c r="D80" s="18" t="s">
        <v>9</v>
      </c>
      <c r="E80" s="58">
        <v>540.77</v>
      </c>
      <c r="F80" s="17">
        <v>3237</v>
      </c>
      <c r="G80" s="17" t="s">
        <v>79</v>
      </c>
    </row>
    <row r="81" spans="1:10" x14ac:dyDescent="0.25">
      <c r="A81" s="17" t="s">
        <v>184</v>
      </c>
      <c r="B81" s="26" t="s">
        <v>23</v>
      </c>
      <c r="C81" s="26" t="s">
        <v>23</v>
      </c>
      <c r="D81" s="18" t="s">
        <v>9</v>
      </c>
      <c r="E81" s="58">
        <v>80.63</v>
      </c>
      <c r="F81" s="17">
        <v>3237</v>
      </c>
      <c r="G81" s="17" t="s">
        <v>79</v>
      </c>
    </row>
    <row r="82" spans="1:10" x14ac:dyDescent="0.25">
      <c r="A82" s="17" t="s">
        <v>185</v>
      </c>
      <c r="B82" s="26" t="s">
        <v>23</v>
      </c>
      <c r="C82" s="26" t="s">
        <v>23</v>
      </c>
      <c r="D82" s="18" t="s">
        <v>9</v>
      </c>
      <c r="E82" s="58">
        <v>247.2</v>
      </c>
      <c r="F82" s="17">
        <v>3237</v>
      </c>
      <c r="G82" s="17" t="s">
        <v>79</v>
      </c>
    </row>
    <row r="83" spans="1:10" x14ac:dyDescent="0.25">
      <c r="A83" s="17" t="s">
        <v>181</v>
      </c>
      <c r="B83" s="26"/>
      <c r="C83" s="26"/>
      <c r="D83" s="18" t="s">
        <v>9</v>
      </c>
      <c r="E83" s="58">
        <v>535.98</v>
      </c>
      <c r="F83" s="17">
        <v>3237</v>
      </c>
      <c r="G83" s="17" t="s">
        <v>79</v>
      </c>
    </row>
    <row r="84" spans="1:10" x14ac:dyDescent="0.25">
      <c r="A84" s="17" t="s">
        <v>179</v>
      </c>
      <c r="B84" s="83" t="s">
        <v>23</v>
      </c>
      <c r="C84" s="77" t="s">
        <v>23</v>
      </c>
      <c r="D84" s="18" t="s">
        <v>9</v>
      </c>
      <c r="E84" s="58">
        <v>1082.55</v>
      </c>
      <c r="F84" s="17">
        <v>3237</v>
      </c>
      <c r="G84" s="17" t="s">
        <v>79</v>
      </c>
    </row>
    <row r="85" spans="1:10" x14ac:dyDescent="0.25">
      <c r="A85" s="93" t="s">
        <v>123</v>
      </c>
      <c r="B85" s="26" t="s">
        <v>23</v>
      </c>
      <c r="C85" s="26" t="s">
        <v>23</v>
      </c>
      <c r="D85" s="18" t="s">
        <v>9</v>
      </c>
      <c r="E85" s="58">
        <v>525.98</v>
      </c>
      <c r="F85" s="17">
        <v>3237</v>
      </c>
      <c r="G85" s="17" t="s">
        <v>79</v>
      </c>
    </row>
    <row r="86" spans="1:10" x14ac:dyDescent="0.25">
      <c r="A86" s="93" t="s">
        <v>133</v>
      </c>
      <c r="B86" s="26" t="s">
        <v>23</v>
      </c>
      <c r="C86" s="26" t="s">
        <v>23</v>
      </c>
      <c r="D86" s="18" t="s">
        <v>9</v>
      </c>
      <c r="E86" s="58">
        <v>123.86</v>
      </c>
      <c r="F86" s="17">
        <v>3237</v>
      </c>
      <c r="G86" s="17" t="s">
        <v>79</v>
      </c>
    </row>
    <row r="87" spans="1:10" x14ac:dyDescent="0.25">
      <c r="A87" s="93" t="s">
        <v>90</v>
      </c>
      <c r="B87" s="26" t="s">
        <v>23</v>
      </c>
      <c r="C87" s="26" t="s">
        <v>23</v>
      </c>
      <c r="D87" s="18" t="s">
        <v>9</v>
      </c>
      <c r="E87" s="58">
        <v>1157.67</v>
      </c>
      <c r="F87" s="17">
        <v>3237</v>
      </c>
      <c r="G87" s="17" t="s">
        <v>79</v>
      </c>
    </row>
    <row r="88" spans="1:10" x14ac:dyDescent="0.25">
      <c r="A88" s="93" t="s">
        <v>134</v>
      </c>
      <c r="B88" s="26" t="s">
        <v>23</v>
      </c>
      <c r="C88" s="26" t="s">
        <v>23</v>
      </c>
      <c r="D88" s="18" t="s">
        <v>9</v>
      </c>
      <c r="E88" s="58">
        <v>212.33</v>
      </c>
      <c r="F88" s="17">
        <v>3237</v>
      </c>
      <c r="G88" s="17" t="s">
        <v>79</v>
      </c>
    </row>
    <row r="89" spans="1:10" x14ac:dyDescent="0.25">
      <c r="A89" s="93" t="s">
        <v>186</v>
      </c>
      <c r="B89" s="26" t="s">
        <v>23</v>
      </c>
      <c r="C89" s="26" t="s">
        <v>23</v>
      </c>
      <c r="D89" s="18" t="s">
        <v>9</v>
      </c>
      <c r="E89" s="58">
        <v>341.01</v>
      </c>
      <c r="F89" s="17">
        <v>3237</v>
      </c>
      <c r="G89" s="17" t="s">
        <v>79</v>
      </c>
    </row>
    <row r="90" spans="1:10" x14ac:dyDescent="0.25">
      <c r="A90" s="93" t="s">
        <v>135</v>
      </c>
      <c r="B90" s="26" t="s">
        <v>23</v>
      </c>
      <c r="C90" s="26" t="s">
        <v>23</v>
      </c>
      <c r="D90" s="18" t="s">
        <v>9</v>
      </c>
      <c r="E90" s="58">
        <v>1185.53</v>
      </c>
      <c r="F90" s="17">
        <v>3237</v>
      </c>
      <c r="G90" s="17" t="s">
        <v>79</v>
      </c>
    </row>
    <row r="91" spans="1:10" x14ac:dyDescent="0.25">
      <c r="A91" s="93" t="s">
        <v>166</v>
      </c>
      <c r="B91" s="26" t="s">
        <v>23</v>
      </c>
      <c r="C91" s="26" t="s">
        <v>23</v>
      </c>
      <c r="D91" s="18" t="s">
        <v>9</v>
      </c>
      <c r="E91" s="58">
        <v>3010</v>
      </c>
      <c r="F91" s="17">
        <v>3237</v>
      </c>
      <c r="G91" s="17" t="s">
        <v>167</v>
      </c>
    </row>
    <row r="92" spans="1:10" x14ac:dyDescent="0.25">
      <c r="A92" s="93" t="s">
        <v>173</v>
      </c>
      <c r="B92" s="26">
        <v>56668956985</v>
      </c>
      <c r="C92" s="26" t="s">
        <v>10</v>
      </c>
      <c r="D92" s="18" t="s">
        <v>9</v>
      </c>
      <c r="E92" s="58">
        <v>67.489999999999995</v>
      </c>
      <c r="F92" s="17">
        <v>3237</v>
      </c>
      <c r="G92" s="17" t="s">
        <v>167</v>
      </c>
    </row>
    <row r="93" spans="1:10" x14ac:dyDescent="0.25">
      <c r="A93" s="93" t="s">
        <v>183</v>
      </c>
      <c r="B93" s="26">
        <v>6362716309</v>
      </c>
      <c r="C93" s="26" t="s">
        <v>203</v>
      </c>
      <c r="D93" s="18" t="s">
        <v>9</v>
      </c>
      <c r="E93" s="58">
        <v>112.75</v>
      </c>
      <c r="F93" s="17">
        <v>3237</v>
      </c>
      <c r="G93" s="17" t="s">
        <v>167</v>
      </c>
      <c r="J93" t="s">
        <v>41</v>
      </c>
    </row>
    <row r="94" spans="1:10" x14ac:dyDescent="0.25">
      <c r="A94" s="126" t="s">
        <v>45</v>
      </c>
      <c r="B94" s="127"/>
      <c r="C94" s="127"/>
      <c r="D94" s="127"/>
      <c r="E94" s="32">
        <f>SUM(E74:E93)</f>
        <v>13948.27</v>
      </c>
      <c r="F94" s="33"/>
      <c r="G94" s="33"/>
    </row>
    <row r="95" spans="1:10" x14ac:dyDescent="0.25">
      <c r="A95" s="17" t="s">
        <v>46</v>
      </c>
      <c r="B95" s="34">
        <v>82888704837</v>
      </c>
      <c r="C95" s="77" t="s">
        <v>12</v>
      </c>
      <c r="D95" s="18" t="s">
        <v>9</v>
      </c>
      <c r="E95" s="23">
        <v>104.54</v>
      </c>
      <c r="F95" s="17">
        <v>3238</v>
      </c>
      <c r="G95" s="17" t="s">
        <v>47</v>
      </c>
    </row>
    <row r="96" spans="1:10" hidden="1" x14ac:dyDescent="0.25">
      <c r="A96" s="17" t="s">
        <v>98</v>
      </c>
      <c r="B96" s="83" t="s">
        <v>23</v>
      </c>
      <c r="C96" s="77" t="s">
        <v>23</v>
      </c>
      <c r="D96" s="18" t="s">
        <v>9</v>
      </c>
      <c r="E96" s="58"/>
      <c r="F96" s="17">
        <v>3238</v>
      </c>
      <c r="G96" s="17" t="s">
        <v>47</v>
      </c>
    </row>
    <row r="97" spans="1:10" x14ac:dyDescent="0.25">
      <c r="A97" s="17" t="s">
        <v>42</v>
      </c>
      <c r="B97" s="21">
        <v>91591564577</v>
      </c>
      <c r="C97" s="90" t="s">
        <v>10</v>
      </c>
      <c r="D97" s="18" t="s">
        <v>9</v>
      </c>
      <c r="E97" s="23">
        <v>130.65</v>
      </c>
      <c r="F97" s="17">
        <v>3238</v>
      </c>
      <c r="G97" s="17" t="s">
        <v>47</v>
      </c>
    </row>
    <row r="98" spans="1:10" x14ac:dyDescent="0.25">
      <c r="A98" s="17" t="s">
        <v>98</v>
      </c>
      <c r="B98" s="21" t="s">
        <v>23</v>
      </c>
      <c r="C98" s="117" t="s">
        <v>23</v>
      </c>
      <c r="D98" s="18" t="s">
        <v>9</v>
      </c>
      <c r="E98" s="58">
        <v>29.2</v>
      </c>
      <c r="F98" s="17">
        <v>3238</v>
      </c>
      <c r="G98" s="17" t="s">
        <v>47</v>
      </c>
    </row>
    <row r="99" spans="1:10" hidden="1" x14ac:dyDescent="0.25">
      <c r="A99" s="93" t="s">
        <v>155</v>
      </c>
      <c r="B99" s="115"/>
      <c r="C99" s="95"/>
      <c r="D99" s="18" t="s">
        <v>9</v>
      </c>
      <c r="E99" s="58">
        <v>0</v>
      </c>
      <c r="F99" s="17">
        <v>3238</v>
      </c>
      <c r="G99" s="17" t="s">
        <v>47</v>
      </c>
    </row>
    <row r="100" spans="1:10" x14ac:dyDescent="0.25">
      <c r="A100" s="126" t="s">
        <v>48</v>
      </c>
      <c r="B100" s="127"/>
      <c r="C100" s="127"/>
      <c r="D100" s="127"/>
      <c r="E100" s="32">
        <f>SUM(E95:E99)</f>
        <v>264.39</v>
      </c>
      <c r="F100" s="33"/>
      <c r="G100" s="33"/>
      <c r="I100" s="54"/>
      <c r="J100" t="s">
        <v>41</v>
      </c>
    </row>
    <row r="101" spans="1:10" hidden="1" x14ac:dyDescent="0.25">
      <c r="A101" s="61" t="s">
        <v>85</v>
      </c>
      <c r="B101" s="21">
        <v>76421785402</v>
      </c>
      <c r="C101" s="27" t="s">
        <v>86</v>
      </c>
      <c r="D101" s="18" t="s">
        <v>9</v>
      </c>
      <c r="E101" s="59"/>
      <c r="F101" s="17">
        <v>3239</v>
      </c>
      <c r="G101" s="65" t="s">
        <v>97</v>
      </c>
      <c r="I101" s="54"/>
    </row>
    <row r="102" spans="1:10" x14ac:dyDescent="0.25">
      <c r="A102" s="17" t="s">
        <v>157</v>
      </c>
      <c r="B102" s="63" t="s">
        <v>204</v>
      </c>
      <c r="C102" s="77" t="s">
        <v>12</v>
      </c>
      <c r="D102" s="18" t="s">
        <v>9</v>
      </c>
      <c r="E102" s="59">
        <v>425</v>
      </c>
      <c r="F102" s="17">
        <v>3239</v>
      </c>
      <c r="G102" s="17" t="s">
        <v>93</v>
      </c>
      <c r="I102" s="54"/>
    </row>
    <row r="103" spans="1:10" x14ac:dyDescent="0.25">
      <c r="A103" s="61" t="s">
        <v>171</v>
      </c>
      <c r="B103" s="116">
        <v>70449711005</v>
      </c>
      <c r="C103" s="26" t="s">
        <v>12</v>
      </c>
      <c r="D103" s="18" t="s">
        <v>9</v>
      </c>
      <c r="E103" s="59">
        <v>50</v>
      </c>
      <c r="F103" s="17">
        <v>3239</v>
      </c>
      <c r="G103" s="17" t="s">
        <v>93</v>
      </c>
      <c r="I103" s="54"/>
    </row>
    <row r="104" spans="1:10" hidden="1" x14ac:dyDescent="0.25">
      <c r="A104" s="61" t="s">
        <v>95</v>
      </c>
      <c r="B104" s="26" t="s">
        <v>23</v>
      </c>
      <c r="C104" s="27" t="s">
        <v>23</v>
      </c>
      <c r="D104" s="18" t="s">
        <v>9</v>
      </c>
      <c r="E104" s="59"/>
      <c r="F104" s="17">
        <v>3239</v>
      </c>
      <c r="G104" s="17" t="s">
        <v>93</v>
      </c>
      <c r="I104" s="54"/>
    </row>
    <row r="105" spans="1:10" hidden="1" x14ac:dyDescent="0.25">
      <c r="A105" s="93" t="s">
        <v>107</v>
      </c>
      <c r="B105" s="26">
        <v>18788131915</v>
      </c>
      <c r="C105" s="26" t="s">
        <v>148</v>
      </c>
      <c r="D105" s="18" t="s">
        <v>9</v>
      </c>
      <c r="E105" s="59"/>
      <c r="F105" s="17">
        <v>3239</v>
      </c>
      <c r="G105" s="17" t="s">
        <v>108</v>
      </c>
      <c r="I105" s="54"/>
      <c r="J105" t="s">
        <v>41</v>
      </c>
    </row>
    <row r="106" spans="1:10" hidden="1" x14ac:dyDescent="0.25">
      <c r="A106" s="93" t="s">
        <v>111</v>
      </c>
      <c r="B106" s="26">
        <v>53107915745</v>
      </c>
      <c r="C106" s="26" t="s">
        <v>149</v>
      </c>
      <c r="D106" s="18" t="s">
        <v>9</v>
      </c>
      <c r="E106" s="59"/>
      <c r="F106" s="17">
        <v>3239</v>
      </c>
      <c r="G106" s="17" t="s">
        <v>108</v>
      </c>
      <c r="I106" s="54" t="s">
        <v>41</v>
      </c>
    </row>
    <row r="107" spans="1:10" hidden="1" x14ac:dyDescent="0.25">
      <c r="A107" s="93" t="s">
        <v>113</v>
      </c>
      <c r="B107" s="26" t="s">
        <v>23</v>
      </c>
      <c r="C107" s="26" t="s">
        <v>139</v>
      </c>
      <c r="D107" s="18" t="s">
        <v>9</v>
      </c>
      <c r="E107" s="59"/>
      <c r="F107" s="17">
        <v>3239</v>
      </c>
      <c r="G107" s="17" t="s">
        <v>108</v>
      </c>
      <c r="I107" s="54"/>
    </row>
    <row r="108" spans="1:10" hidden="1" x14ac:dyDescent="0.25">
      <c r="A108" s="93" t="s">
        <v>130</v>
      </c>
      <c r="B108" s="26" t="s">
        <v>23</v>
      </c>
      <c r="C108" s="26" t="s">
        <v>23</v>
      </c>
      <c r="D108" s="18" t="s">
        <v>9</v>
      </c>
      <c r="E108" s="59"/>
      <c r="F108" s="17">
        <v>3239</v>
      </c>
      <c r="G108" s="17" t="s">
        <v>108</v>
      </c>
      <c r="I108" s="54"/>
    </row>
    <row r="109" spans="1:10" x14ac:dyDescent="0.25">
      <c r="A109" s="126" t="s">
        <v>77</v>
      </c>
      <c r="B109" s="127"/>
      <c r="C109" s="127"/>
      <c r="D109" s="127"/>
      <c r="E109" s="32">
        <f>SUM(E101:E108)</f>
        <v>475</v>
      </c>
      <c r="F109" s="33"/>
      <c r="G109" s="33"/>
    </row>
    <row r="110" spans="1:10" x14ac:dyDescent="0.25">
      <c r="A110" s="143" t="s">
        <v>49</v>
      </c>
      <c r="B110" s="143"/>
      <c r="C110" s="143"/>
      <c r="D110" s="35"/>
      <c r="E110" s="36">
        <f>+E100+E94+E71+E67+E59+E53+E109+E56+E73</f>
        <v>25982.020000000004</v>
      </c>
      <c r="F110" s="138"/>
      <c r="G110" s="139"/>
    </row>
    <row r="111" spans="1:10" x14ac:dyDescent="0.25">
      <c r="A111" s="21" t="s">
        <v>150</v>
      </c>
      <c r="B111" s="26">
        <v>22809411811</v>
      </c>
      <c r="C111" s="26" t="s">
        <v>12</v>
      </c>
      <c r="D111" s="18" t="s">
        <v>9</v>
      </c>
      <c r="E111" s="58">
        <v>1000.32</v>
      </c>
      <c r="F111" s="73">
        <v>3241</v>
      </c>
      <c r="G111" s="28" t="s">
        <v>96</v>
      </c>
    </row>
    <row r="112" spans="1:10" hidden="1" x14ac:dyDescent="0.25">
      <c r="A112" s="21" t="s">
        <v>114</v>
      </c>
      <c r="B112" s="26">
        <v>45547576946</v>
      </c>
      <c r="C112" s="26" t="s">
        <v>10</v>
      </c>
      <c r="D112" s="18" t="s">
        <v>9</v>
      </c>
      <c r="E112" s="58"/>
      <c r="F112" s="73">
        <v>3241</v>
      </c>
      <c r="G112" s="28" t="s">
        <v>96</v>
      </c>
    </row>
    <row r="113" spans="1:12" s="54" customFormat="1" ht="15.75" hidden="1" x14ac:dyDescent="0.25">
      <c r="A113" s="66"/>
      <c r="B113" s="60" t="s">
        <v>23</v>
      </c>
      <c r="C113" s="84" t="s">
        <v>23</v>
      </c>
      <c r="D113" s="79" t="s">
        <v>9</v>
      </c>
      <c r="E113" s="62"/>
      <c r="F113" s="78">
        <v>3241</v>
      </c>
      <c r="G113" s="28" t="s">
        <v>101</v>
      </c>
      <c r="J113" s="54" t="s">
        <v>41</v>
      </c>
    </row>
    <row r="114" spans="1:12" x14ac:dyDescent="0.25">
      <c r="A114" s="119" t="s">
        <v>187</v>
      </c>
      <c r="B114" s="120"/>
      <c r="C114" s="120"/>
      <c r="D114" s="121"/>
      <c r="E114" s="75">
        <f>SUM(E111:E113)</f>
        <v>1000.32</v>
      </c>
      <c r="F114" s="74"/>
      <c r="G114" s="76"/>
    </row>
    <row r="115" spans="1:12" hidden="1" x14ac:dyDescent="0.25">
      <c r="A115" s="17" t="s">
        <v>94</v>
      </c>
      <c r="B115" s="26">
        <v>25975412650</v>
      </c>
      <c r="C115" s="27" t="s">
        <v>12</v>
      </c>
      <c r="D115" s="18" t="s">
        <v>9</v>
      </c>
      <c r="E115" s="59"/>
      <c r="F115" s="17">
        <v>3293</v>
      </c>
      <c r="G115" s="65" t="s">
        <v>81</v>
      </c>
      <c r="J115" t="s">
        <v>41</v>
      </c>
    </row>
    <row r="116" spans="1:12" hidden="1" x14ac:dyDescent="0.25">
      <c r="A116" s="93" t="s">
        <v>104</v>
      </c>
      <c r="B116" s="26" t="s">
        <v>10</v>
      </c>
      <c r="C116" s="26">
        <v>97475640707</v>
      </c>
      <c r="D116" s="18" t="s">
        <v>9</v>
      </c>
      <c r="E116" s="59"/>
      <c r="F116" s="17">
        <v>3294</v>
      </c>
      <c r="G116" s="65" t="s">
        <v>105</v>
      </c>
    </row>
    <row r="117" spans="1:12" x14ac:dyDescent="0.25">
      <c r="A117" s="93" t="s">
        <v>94</v>
      </c>
      <c r="B117" s="26">
        <v>25975412650</v>
      </c>
      <c r="C117" s="26" t="s">
        <v>12</v>
      </c>
      <c r="D117" s="18" t="s">
        <v>9</v>
      </c>
      <c r="E117" s="59">
        <v>139.66999999999999</v>
      </c>
      <c r="F117" s="17">
        <v>3293</v>
      </c>
      <c r="G117" s="65" t="s">
        <v>81</v>
      </c>
    </row>
    <row r="118" spans="1:12" x14ac:dyDescent="0.25">
      <c r="A118" s="93" t="s">
        <v>178</v>
      </c>
      <c r="B118" s="26" t="s">
        <v>23</v>
      </c>
      <c r="C118" s="26" t="s">
        <v>23</v>
      </c>
      <c r="D118" s="18" t="s">
        <v>9</v>
      </c>
      <c r="E118" s="59">
        <v>114</v>
      </c>
      <c r="F118" s="17">
        <v>3299</v>
      </c>
      <c r="G118" s="65" t="s">
        <v>176</v>
      </c>
    </row>
    <row r="119" spans="1:12" x14ac:dyDescent="0.25">
      <c r="A119" s="93" t="s">
        <v>165</v>
      </c>
      <c r="B119" s="26">
        <v>35217491823</v>
      </c>
      <c r="C119" s="26" t="s">
        <v>12</v>
      </c>
      <c r="D119" s="18" t="s">
        <v>9</v>
      </c>
      <c r="E119" s="59">
        <v>60</v>
      </c>
      <c r="F119" s="17">
        <v>3299</v>
      </c>
      <c r="G119" s="17" t="s">
        <v>108</v>
      </c>
    </row>
    <row r="120" spans="1:12" x14ac:dyDescent="0.25">
      <c r="A120" s="93" t="s">
        <v>174</v>
      </c>
      <c r="B120" s="26">
        <v>28637797875</v>
      </c>
      <c r="C120" s="26" t="s">
        <v>175</v>
      </c>
      <c r="D120" s="18" t="s">
        <v>9</v>
      </c>
      <c r="E120" s="59">
        <v>180</v>
      </c>
      <c r="F120" s="17">
        <v>3299</v>
      </c>
      <c r="G120" s="17" t="s">
        <v>176</v>
      </c>
    </row>
    <row r="121" spans="1:12" x14ac:dyDescent="0.25">
      <c r="A121" s="93" t="s">
        <v>177</v>
      </c>
      <c r="B121" s="26" t="s">
        <v>23</v>
      </c>
      <c r="C121" s="26" t="s">
        <v>23</v>
      </c>
      <c r="D121" s="18" t="s">
        <v>9</v>
      </c>
      <c r="E121" s="59">
        <v>320</v>
      </c>
      <c r="F121" s="17">
        <v>3299</v>
      </c>
      <c r="G121" s="17" t="s">
        <v>176</v>
      </c>
    </row>
    <row r="122" spans="1:12" x14ac:dyDescent="0.25">
      <c r="A122" s="125" t="s">
        <v>51</v>
      </c>
      <c r="B122" s="125"/>
      <c r="C122" s="125"/>
      <c r="D122" s="71"/>
      <c r="E122" s="72">
        <f>SUM(E116:E121)</f>
        <v>813.67</v>
      </c>
      <c r="F122" s="125"/>
      <c r="G122" s="125"/>
    </row>
    <row r="123" spans="1:12" s="54" customFormat="1" x14ac:dyDescent="0.25">
      <c r="A123" s="17" t="s">
        <v>52</v>
      </c>
      <c r="B123" s="80">
        <v>52508873833</v>
      </c>
      <c r="C123" s="153" t="s">
        <v>53</v>
      </c>
      <c r="D123" s="81" t="s">
        <v>9</v>
      </c>
      <c r="E123" s="37">
        <v>163.12</v>
      </c>
      <c r="F123" s="17">
        <v>3431</v>
      </c>
      <c r="G123" s="17" t="s">
        <v>54</v>
      </c>
      <c r="K123" s="54" t="s">
        <v>41</v>
      </c>
    </row>
    <row r="124" spans="1:12" x14ac:dyDescent="0.25">
      <c r="A124" s="126" t="s">
        <v>55</v>
      </c>
      <c r="B124" s="127"/>
      <c r="C124" s="127"/>
      <c r="D124" s="31"/>
      <c r="E124" s="32">
        <f>SUM(E123:E123)</f>
        <v>163.12</v>
      </c>
      <c r="F124" s="126"/>
      <c r="G124" s="128"/>
      <c r="L124" t="s">
        <v>41</v>
      </c>
    </row>
    <row r="125" spans="1:12" x14ac:dyDescent="0.25">
      <c r="A125" s="129" t="s">
        <v>56</v>
      </c>
      <c r="B125" s="129"/>
      <c r="C125" s="129"/>
      <c r="D125" s="39"/>
      <c r="E125" s="40">
        <f>E110+E122+E46+E124+E114+E22</f>
        <v>46799.020000000004</v>
      </c>
      <c r="F125" s="41"/>
      <c r="G125" s="41"/>
    </row>
    <row r="126" spans="1:12" x14ac:dyDescent="0.25">
      <c r="A126" t="s">
        <v>57</v>
      </c>
      <c r="B126" s="42"/>
      <c r="C126" s="88"/>
      <c r="D126" s="43"/>
    </row>
    <row r="127" spans="1:12" x14ac:dyDescent="0.25">
      <c r="A127" t="s">
        <v>58</v>
      </c>
      <c r="B127" s="42"/>
      <c r="C127" s="88"/>
      <c r="D127" s="43"/>
      <c r="G127" t="s">
        <v>41</v>
      </c>
    </row>
    <row r="128" spans="1:12" x14ac:dyDescent="0.25">
      <c r="A128" t="s">
        <v>59</v>
      </c>
      <c r="B128" s="42"/>
      <c r="C128" s="88"/>
      <c r="D128" s="43"/>
    </row>
    <row r="129" spans="1:9" x14ac:dyDescent="0.25">
      <c r="B129" s="42"/>
      <c r="C129" s="88"/>
      <c r="D129" s="43"/>
      <c r="I129" t="s">
        <v>41</v>
      </c>
    </row>
    <row r="130" spans="1:9" x14ac:dyDescent="0.25">
      <c r="A130" s="130" t="s">
        <v>205</v>
      </c>
      <c r="B130" s="130"/>
      <c r="C130" s="130"/>
      <c r="D130" s="130"/>
      <c r="E130" s="130"/>
    </row>
    <row r="131" spans="1:9" x14ac:dyDescent="0.25">
      <c r="B131" s="42"/>
      <c r="C131" s="88"/>
      <c r="D131" s="43"/>
    </row>
    <row r="132" spans="1:9" x14ac:dyDescent="0.25">
      <c r="A132" s="79" t="s">
        <v>60</v>
      </c>
      <c r="B132" s="131" t="s">
        <v>61</v>
      </c>
      <c r="C132" s="131"/>
      <c r="D132" s="131"/>
      <c r="E132" s="131"/>
    </row>
    <row r="133" spans="1:9" x14ac:dyDescent="0.25">
      <c r="A133" s="135">
        <v>265538.96000000002</v>
      </c>
      <c r="B133" s="137" t="s">
        <v>62</v>
      </c>
      <c r="C133" s="137"/>
      <c r="D133" s="137"/>
      <c r="E133" s="137"/>
      <c r="I133" t="s">
        <v>41</v>
      </c>
    </row>
    <row r="134" spans="1:9" x14ac:dyDescent="0.25">
      <c r="A134" s="136"/>
      <c r="B134" s="137"/>
      <c r="C134" s="137"/>
      <c r="D134" s="137"/>
      <c r="E134" s="137"/>
    </row>
    <row r="135" spans="1:9" x14ac:dyDescent="0.25">
      <c r="A135" s="44">
        <v>900</v>
      </c>
      <c r="B135" s="122" t="s">
        <v>63</v>
      </c>
      <c r="C135" s="123"/>
      <c r="D135" s="123"/>
      <c r="E135" s="124"/>
      <c r="G135" t="s">
        <v>41</v>
      </c>
    </row>
    <row r="136" spans="1:9" x14ac:dyDescent="0.25">
      <c r="A136" s="23">
        <v>43531.06</v>
      </c>
      <c r="B136" s="122" t="s">
        <v>64</v>
      </c>
      <c r="C136" s="123"/>
      <c r="D136" s="123"/>
      <c r="E136" s="124"/>
    </row>
    <row r="137" spans="1:9" x14ac:dyDescent="0.25">
      <c r="A137" s="23">
        <v>4478.33</v>
      </c>
      <c r="B137" s="122" t="s">
        <v>65</v>
      </c>
      <c r="C137" s="123"/>
      <c r="D137" s="123"/>
      <c r="E137" s="124"/>
    </row>
    <row r="138" spans="1:9" x14ac:dyDescent="0.25">
      <c r="A138" s="44">
        <v>2283.61</v>
      </c>
      <c r="B138" s="122" t="s">
        <v>66</v>
      </c>
      <c r="C138" s="123"/>
      <c r="D138" s="123"/>
      <c r="E138" s="124"/>
    </row>
    <row r="139" spans="1:9" x14ac:dyDescent="0.25">
      <c r="A139" s="23">
        <f>1160+1000+1000</f>
        <v>3160</v>
      </c>
      <c r="B139" s="122" t="s">
        <v>67</v>
      </c>
      <c r="C139" s="123"/>
      <c r="D139" s="123"/>
      <c r="E139" s="124"/>
    </row>
    <row r="140" spans="1:9" x14ac:dyDescent="0.25">
      <c r="A140" s="23">
        <f>221.9+91.29</f>
        <v>313.19</v>
      </c>
      <c r="B140" s="46" t="s">
        <v>74</v>
      </c>
      <c r="C140" s="89"/>
      <c r="D140" s="30"/>
      <c r="E140" s="47"/>
    </row>
    <row r="141" spans="1:9" x14ac:dyDescent="0.25">
      <c r="A141" s="23">
        <v>0</v>
      </c>
      <c r="B141" s="46" t="s">
        <v>78</v>
      </c>
      <c r="C141" s="89"/>
      <c r="D141" s="45"/>
      <c r="E141" s="47"/>
    </row>
    <row r="142" spans="1:9" x14ac:dyDescent="0.25">
      <c r="A142" s="48">
        <v>194</v>
      </c>
      <c r="B142" s="132" t="s">
        <v>68</v>
      </c>
      <c r="C142" s="133"/>
      <c r="D142" s="133"/>
      <c r="E142" s="134"/>
    </row>
    <row r="143" spans="1:9" x14ac:dyDescent="0.25">
      <c r="A143" s="49">
        <f>SUM(A133:A142)</f>
        <v>320399.15000000002</v>
      </c>
      <c r="B143" s="42"/>
      <c r="C143" s="88"/>
      <c r="D143" s="43"/>
    </row>
    <row r="144" spans="1:9" x14ac:dyDescent="0.25">
      <c r="A144" s="50"/>
      <c r="B144" s="42"/>
      <c r="C144" s="88"/>
      <c r="D144" s="43"/>
    </row>
    <row r="145" spans="1:13" x14ac:dyDescent="0.25">
      <c r="A145" s="51" t="s">
        <v>69</v>
      </c>
      <c r="B145" s="38">
        <f>A143+E125</f>
        <v>367198.17000000004</v>
      </c>
      <c r="C145" s="53"/>
      <c r="D145" s="52"/>
      <c r="E145" s="53"/>
    </row>
    <row r="154" spans="1:13" x14ac:dyDescent="0.25">
      <c r="M154" s="3"/>
    </row>
    <row r="155" spans="1:13" x14ac:dyDescent="0.25">
      <c r="M155" s="3"/>
    </row>
    <row r="156" spans="1:13" x14ac:dyDescent="0.25">
      <c r="M156" s="3"/>
    </row>
    <row r="157" spans="1:13" x14ac:dyDescent="0.25">
      <c r="M157" s="3"/>
    </row>
    <row r="158" spans="1:13" x14ac:dyDescent="0.25">
      <c r="M158" s="3"/>
    </row>
    <row r="159" spans="1:13" x14ac:dyDescent="0.25">
      <c r="M159" s="3"/>
    </row>
    <row r="160" spans="1:13" x14ac:dyDescent="0.25">
      <c r="M160" s="3"/>
    </row>
    <row r="161" spans="13:13" x14ac:dyDescent="0.25">
      <c r="M161" s="3"/>
    </row>
    <row r="162" spans="13:13" x14ac:dyDescent="0.25">
      <c r="M162" s="3"/>
    </row>
    <row r="163" spans="13:13" x14ac:dyDescent="0.25">
      <c r="M163" s="3"/>
    </row>
    <row r="164" spans="13:13" x14ac:dyDescent="0.25">
      <c r="M164" s="3"/>
    </row>
    <row r="165" spans="13:13" x14ac:dyDescent="0.25">
      <c r="M165" s="3"/>
    </row>
  </sheetData>
  <mergeCells count="45">
    <mergeCell ref="A21:D21"/>
    <mergeCell ref="F21:G21"/>
    <mergeCell ref="A45:D45"/>
    <mergeCell ref="F45:G45"/>
    <mergeCell ref="A42:D42"/>
    <mergeCell ref="F42:G42"/>
    <mergeCell ref="A22:D22"/>
    <mergeCell ref="F22:G22"/>
    <mergeCell ref="F27:G27"/>
    <mergeCell ref="F35:G35"/>
    <mergeCell ref="F37:G37"/>
    <mergeCell ref="A27:D27"/>
    <mergeCell ref="A35:D35"/>
    <mergeCell ref="A37:D37"/>
    <mergeCell ref="F110:G110"/>
    <mergeCell ref="A46:C46"/>
    <mergeCell ref="A53:D53"/>
    <mergeCell ref="F53:G53"/>
    <mergeCell ref="F59:G59"/>
    <mergeCell ref="F56:G56"/>
    <mergeCell ref="A94:D94"/>
    <mergeCell ref="A110:C110"/>
    <mergeCell ref="A67:D67"/>
    <mergeCell ref="A71:D71"/>
    <mergeCell ref="A56:D56"/>
    <mergeCell ref="A59:D59"/>
    <mergeCell ref="A100:D100"/>
    <mergeCell ref="A109:D109"/>
    <mergeCell ref="A73:D73"/>
    <mergeCell ref="B138:E138"/>
    <mergeCell ref="B139:E139"/>
    <mergeCell ref="B142:E142"/>
    <mergeCell ref="A133:A134"/>
    <mergeCell ref="B133:E134"/>
    <mergeCell ref="B135:E135"/>
    <mergeCell ref="A114:D114"/>
    <mergeCell ref="B136:E136"/>
    <mergeCell ref="B137:E137"/>
    <mergeCell ref="A122:C122"/>
    <mergeCell ref="F122:G122"/>
    <mergeCell ref="A124:C124"/>
    <mergeCell ref="F124:G124"/>
    <mergeCell ref="A125:C125"/>
    <mergeCell ref="A130:E130"/>
    <mergeCell ref="B132:E132"/>
  </mergeCells>
  <pageMargins left="0.7" right="0.7" top="0.75" bottom="0.75" header="0.3" footer="0.3"/>
  <pageSetup orientation="portrait" r:id="rId1"/>
  <ignoredErrors>
    <ignoredError sqref="B23:B25 B50:B51 B11:B13 B30 B65 B9:B10 B16:B19 B58 B102 B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2025-04-22T08:38:49Z</dcterms:modified>
</cp:coreProperties>
</file>